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jnku\Documents\MY WORK\QMS\QMS Toolkit for schools 22-10-2020\QMS School Training Toolkit Individual Files\Appraisal Instruments\QMS Appraisals Instrum (Excel ver)\"/>
    </mc:Choice>
  </mc:AlternateContent>
  <bookViews>
    <workbookView xWindow="360" yWindow="108" windowWidth="6516" windowHeight="4332" tabRatio="921" activeTab="3"/>
  </bookViews>
  <sheets>
    <sheet name="Self-Appraisal PL1" sheetId="10" r:id="rId1"/>
    <sheet name="Self-Appraisal PL2" sheetId="11" r:id="rId2"/>
    <sheet name="Self-Appraisal PL3" sheetId="12" r:id="rId3"/>
    <sheet name="Self-Appraisal PL4" sheetId="13" r:id="rId4"/>
  </sheets>
  <definedNames>
    <definedName name="_xlnm.Print_Area" localSheetId="0">'Self-Appraisal PL1'!$A$1:$E$177</definedName>
    <definedName name="_xlnm.Print_Area" localSheetId="1">'Self-Appraisal PL2'!$A$1:$E$220</definedName>
    <definedName name="_xlnm.Print_Area" localSheetId="2">'Self-Appraisal PL3'!$A$1:$G$246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87" i="13" l="1"/>
  <c r="G193" i="13" l="1"/>
  <c r="G194" i="13" s="1"/>
  <c r="G176" i="13"/>
  <c r="G177" i="13" s="1"/>
  <c r="G160" i="13"/>
  <c r="G153" i="13"/>
  <c r="G145" i="13"/>
  <c r="G161" i="13" s="1"/>
  <c r="G129" i="13"/>
  <c r="G124" i="13"/>
  <c r="G130" i="13" s="1"/>
  <c r="G106" i="13"/>
  <c r="G98" i="13"/>
  <c r="G107" i="13" s="1"/>
  <c r="G81" i="13"/>
  <c r="G82" i="13" s="1"/>
  <c r="G72" i="13"/>
  <c r="G52" i="13"/>
  <c r="G43" i="13"/>
  <c r="G53" i="13" s="1"/>
  <c r="G193" i="12" l="1"/>
  <c r="G194" i="12" s="1"/>
  <c r="A187" i="12"/>
  <c r="G176" i="12"/>
  <c r="G177" i="12" s="1"/>
  <c r="A170" i="12"/>
  <c r="G159" i="12"/>
  <c r="G152" i="12"/>
  <c r="G144" i="12"/>
  <c r="A138" i="12"/>
  <c r="G127" i="12"/>
  <c r="G122" i="12"/>
  <c r="G128" i="12" s="1"/>
  <c r="G104" i="12"/>
  <c r="G105" i="12" s="1"/>
  <c r="G96" i="12"/>
  <c r="G79" i="12"/>
  <c r="G70" i="12"/>
  <c r="A62" i="12"/>
  <c r="G52" i="12"/>
  <c r="G51" i="12"/>
  <c r="G42" i="12"/>
  <c r="G160" i="12" l="1"/>
  <c r="G80" i="12"/>
  <c r="E166" i="11"/>
  <c r="E165" i="11"/>
  <c r="E160" i="11"/>
  <c r="E152" i="11"/>
  <c r="E144" i="11"/>
  <c r="E128" i="11"/>
  <c r="E129" i="11" s="1"/>
  <c r="E116" i="11"/>
  <c r="E117" i="11" s="1"/>
  <c r="E107" i="11"/>
  <c r="E95" i="11"/>
  <c r="E96" i="11" s="1"/>
  <c r="E90" i="11"/>
  <c r="E85" i="11"/>
  <c r="E73" i="11"/>
  <c r="E74" i="11" s="1"/>
  <c r="E68" i="11"/>
  <c r="E63" i="11"/>
  <c r="E55" i="11"/>
  <c r="E43" i="11"/>
  <c r="E36" i="11"/>
  <c r="E44" i="11" s="1"/>
  <c r="E128" i="10" l="1"/>
  <c r="E129" i="10" s="1"/>
  <c r="E116" i="10"/>
  <c r="E117" i="10" s="1"/>
  <c r="E107" i="10"/>
  <c r="E95" i="10"/>
  <c r="E96" i="10" s="1"/>
  <c r="E90" i="10"/>
  <c r="E85" i="10"/>
  <c r="E73" i="10"/>
  <c r="E74" i="10" s="1"/>
  <c r="E68" i="10"/>
  <c r="E63" i="10"/>
  <c r="E55" i="10"/>
  <c r="E44" i="10"/>
  <c r="E43" i="10"/>
  <c r="E36" i="10"/>
  <c r="E134" i="10" l="1"/>
</calcChain>
</file>

<file path=xl/sharedStrings.xml><?xml version="1.0" encoding="utf-8"?>
<sst xmlns="http://schemas.openxmlformats.org/spreadsheetml/2006/main" count="1105" uniqueCount="301">
  <si>
    <t>Criterion 1: Learning and teaching environment</t>
  </si>
  <si>
    <t>a.</t>
  </si>
  <si>
    <t>Seating arrangement promotes effective teaching and learning</t>
  </si>
  <si>
    <t>b.</t>
  </si>
  <si>
    <t>Criterion 2: Classroom Management</t>
  </si>
  <si>
    <t>Annual</t>
  </si>
  <si>
    <t>Mid-Year</t>
  </si>
  <si>
    <t xml:space="preserve">c. </t>
  </si>
  <si>
    <t xml:space="preserve">d. </t>
  </si>
  <si>
    <t>Comments</t>
  </si>
  <si>
    <t>Classroom is tidy and clean</t>
  </si>
  <si>
    <t>Teaching and learning support material (e.g. charts) are displayed and used in the classroom.</t>
  </si>
  <si>
    <t>Is punctual and organized in class</t>
  </si>
  <si>
    <t>Ensures that learners are punctual and settle down quickly</t>
  </si>
  <si>
    <t>Communication between educator and learners reflects mutual respect, cooperation and understanding</t>
  </si>
  <si>
    <t>Manages discipline effectively</t>
  </si>
  <si>
    <t>e.</t>
  </si>
  <si>
    <t>Lesson is logical, coherent and meaningful to learners</t>
  </si>
  <si>
    <t>Lesson is built on past knowledge and experience of learners</t>
  </si>
  <si>
    <t>Time is well-managed during lesson presentation</t>
  </si>
  <si>
    <t>Encourages interactive learning including class discussions, learner questions and demonstrations</t>
  </si>
  <si>
    <t>Pace of the work is in line with time frames stipulated in the work schedule</t>
  </si>
  <si>
    <t>Number of tasks and activities are in line with CAPS</t>
  </si>
  <si>
    <t>Assessment tasks are marked and returned to learners timeously</t>
  </si>
  <si>
    <t>Uses different forms of assessment in line with CAPS to test learner performance</t>
  </si>
  <si>
    <t>Intervention strategies accommodates learners with various learning abilities</t>
  </si>
  <si>
    <t>Attends and participates in activities aimed at enhancing his/her professional and pedagogical skills</t>
  </si>
  <si>
    <t>Is always neatly dressed and presentable</t>
  </si>
  <si>
    <t>Contributes positively towards school development and advancement</t>
  </si>
  <si>
    <t>Maintains good relations with stakeholders</t>
  </si>
  <si>
    <t>Comments:</t>
  </si>
  <si>
    <t>Learning and teaching environment</t>
  </si>
  <si>
    <t>Classroom Management</t>
  </si>
  <si>
    <t>Knowledge of subject</t>
  </si>
  <si>
    <t>Planning and presentation</t>
  </si>
  <si>
    <t>Management of work schedule</t>
  </si>
  <si>
    <t>Record keeping</t>
  </si>
  <si>
    <t>Feedback to learners</t>
  </si>
  <si>
    <t>Sub-total</t>
  </si>
  <si>
    <t>Criterion 1: Knowledge of subject</t>
  </si>
  <si>
    <t xml:space="preserve">Has adequate subject knowledge and uses it effectively </t>
  </si>
  <si>
    <t>Sets appropriate tasks for learners at the level of the grade</t>
  </si>
  <si>
    <t>Criterion 2: Planning and presentation</t>
  </si>
  <si>
    <t>d..</t>
  </si>
  <si>
    <t>Criterion 3: Management of work schedule</t>
  </si>
  <si>
    <t>Criterion 4: Record keeping</t>
  </si>
  <si>
    <t>Criterion 1: feedback to learners</t>
  </si>
  <si>
    <t>Feedback is meaningful and regular</t>
  </si>
  <si>
    <t>Criterion 2: Knowledge and application of forms of assessment</t>
  </si>
  <si>
    <t>Learner results of various forms of assessment show that they are attaining the set outcomes</t>
  </si>
  <si>
    <t>Remedial/Enrichment work supports learner progress</t>
  </si>
  <si>
    <t>Engages in research, develops educational materials, participates in sessions to train, guide, mentor and develop colleagues.</t>
  </si>
  <si>
    <t>d.</t>
  </si>
  <si>
    <t>f.</t>
  </si>
  <si>
    <t>Manages and takes good care of equipment and facilities</t>
  </si>
  <si>
    <t xml:space="preserve">Total </t>
  </si>
  <si>
    <t>Overall Total</t>
  </si>
  <si>
    <t>Adheres to deadline e.g. marking, learner report cards, schedules, completion of tasks, etc.</t>
  </si>
  <si>
    <t>Conducts lessons as expected in line with the school time-table.</t>
  </si>
  <si>
    <t>QUALITY MANAGEMENT SYSTEM (QMS)
APPRAISAL INSTRUMENT
EDUCATOR: POST LEVEL 1</t>
  </si>
  <si>
    <t>Uses a variety of examples, LTSM and other teaching resources to facilitate learning</t>
  </si>
  <si>
    <t>Records of learner assessments are neatly kept, organized and updated regularly</t>
  </si>
  <si>
    <t>Criterion 1: Participation in extra-mural and co-curricular activities</t>
  </si>
  <si>
    <t>Is involved in extra-mural and co-curricular activities</t>
  </si>
  <si>
    <t>Responds appropriately to learner questions and inputs</t>
  </si>
  <si>
    <t>File/files neatly kept, organized and updated regularly</t>
  </si>
  <si>
    <t>Feedback is incorporated in future lesson planning</t>
  </si>
  <si>
    <t>Criterion 3: Learner progress and  achievement</t>
  </si>
  <si>
    <t>Criterion 1: Participation in continuous professional development</t>
  </si>
  <si>
    <t>Surname</t>
  </si>
  <si>
    <t>Designation</t>
  </si>
  <si>
    <t>Highest Qualification</t>
  </si>
  <si>
    <t>Grade / Subjects taught during current appraisal year</t>
  </si>
  <si>
    <t xml:space="preserve">First names </t>
  </si>
  <si>
    <t>Persal number</t>
  </si>
  <si>
    <t>Specialization in subject domain</t>
  </si>
  <si>
    <t>Name of school</t>
  </si>
  <si>
    <t>Circuit/district</t>
  </si>
  <si>
    <t>Telephone</t>
  </si>
  <si>
    <t>Province</t>
  </si>
  <si>
    <t>Principal’s name</t>
  </si>
  <si>
    <t>Cell No</t>
  </si>
  <si>
    <t>Teaching and assessment responsibilities</t>
  </si>
  <si>
    <t>Extra-mural activities</t>
  </si>
  <si>
    <t>Administrative duties</t>
  </si>
  <si>
    <t>Other: (Please specify)</t>
  </si>
  <si>
    <t>4. EDUCATOR’S BRIEF JOB DESCRIPTION  (Subjects/Grades/Key areas of responsibility, etc)</t>
  </si>
  <si>
    <t>3. SCHOOL</t>
  </si>
  <si>
    <t>2. APPRAISER</t>
  </si>
  <si>
    <t>1. APPRAISEE</t>
  </si>
  <si>
    <t>SECTION B: APPRAISAL</t>
  </si>
  <si>
    <t>Educator to be rated by selecting or entering a value between 1-4  for each descriptor</t>
  </si>
  <si>
    <t>Section A: EDUCATOR AND SCHOOL INFORMATION</t>
  </si>
  <si>
    <t xml:space="preserve">5. Overall Remarks: </t>
  </si>
  <si>
    <t>5.1 Educator's comment on the appraisal</t>
  </si>
  <si>
    <t>Annexure A 1</t>
  </si>
  <si>
    <t>Engages in on-going self reflection and has set clear targets for development</t>
  </si>
  <si>
    <t>Comes to school regularly and on time</t>
  </si>
  <si>
    <t>Keeps updated inventory/register equipment under his/her care</t>
  </si>
  <si>
    <t>Knowledge and application of forms of assessment</t>
  </si>
  <si>
    <t>Annexure B 2</t>
  </si>
  <si>
    <t>Management and Administrative duties</t>
  </si>
  <si>
    <t>Total Performance Standard</t>
  </si>
  <si>
    <t>Responds appropriately to learner questioned and inputs</t>
  </si>
  <si>
    <t>Number of tasks and activities are in line with NCS/CAPS</t>
  </si>
  <si>
    <t>Criterion 3: Learner progress and achievement</t>
  </si>
  <si>
    <t>Conducts lessons as expected in line with the school time-table</t>
  </si>
  <si>
    <t>Adheres to deadline e.g. marking, learner report cards, schedules, completion of tasks, etc</t>
  </si>
  <si>
    <t>Keeps updated inventory/ register equipment under his/her care</t>
  </si>
  <si>
    <t>Criterion 1: Providing leadership, mentoring, support and development</t>
  </si>
  <si>
    <t>Conducts regular classroom visits to provide support and development to educators</t>
  </si>
  <si>
    <t>Monitors class attendance by educators and learners</t>
  </si>
  <si>
    <t>Controls educators' work (checks preparations, quality of tests, marking of tasks, etc)</t>
  </si>
  <si>
    <t>Assesses performance of educators regularly and provides feedback, mentoring and support</t>
  </si>
  <si>
    <t>Manages underperformance</t>
  </si>
  <si>
    <t>g.</t>
  </si>
  <si>
    <t>Organizes workshops and training sessions for educators</t>
  </si>
  <si>
    <t>Criterion 2: Administration of resources and records</t>
  </si>
  <si>
    <t>Equipment and furniture are kept in good condition and is working ( e.g. computers, photocopiers, projectors, tables, chairs, etc)</t>
  </si>
  <si>
    <t>Infrastructure is well maintained ( clean wall, doors, door handles, window panes, playing grounds etc.)</t>
  </si>
  <si>
    <t>Budgets and records of expenditure are kept</t>
  </si>
  <si>
    <t>Keeps updated inventory/register of equipment in his/her care</t>
  </si>
  <si>
    <t>A filing system of all essential records is kept and updated regularly</t>
  </si>
  <si>
    <t>Criterion 3: Decision-making and accountability</t>
  </si>
  <si>
    <t>Displays good planning, monitoring and evaluation skills</t>
  </si>
  <si>
    <t>Takes full responsibility for decision taken, is honest and decisive</t>
  </si>
  <si>
    <t>Consults stakeholders and communicates effectively with them.</t>
  </si>
  <si>
    <t>Manages conflict</t>
  </si>
  <si>
    <t>Takes firm action against abuse and other forms of irresponsible and unprofessional conduct</t>
  </si>
  <si>
    <t>Criterion 4: Policy Development and implementation</t>
  </si>
  <si>
    <t>Key policies are in place and implemented effectively</t>
  </si>
  <si>
    <t>New policies are developed, implemented and reviewed</t>
  </si>
  <si>
    <t>Annexure C2</t>
  </si>
  <si>
    <t>QUALITY MANAGEMENT SYSTEM (QMS)
APPRAISAL INSTRUMENT
DEPUTY PRINCIPAL: POST LEVEL 3</t>
  </si>
  <si>
    <t>Criterion 1: Classroom teaching</t>
  </si>
  <si>
    <t xml:space="preserve">Mid-Year </t>
  </si>
  <si>
    <t>c.</t>
  </si>
  <si>
    <t>h.</t>
  </si>
  <si>
    <t>i.</t>
  </si>
  <si>
    <t>Learner progress and achievement</t>
  </si>
  <si>
    <t>Sub-Total</t>
  </si>
  <si>
    <t>Criterion 2: Support for the learning school</t>
  </si>
  <si>
    <t xml:space="preserve">Annual </t>
  </si>
  <si>
    <t>Enlists the support of parents and community members as partners in learning</t>
  </si>
  <si>
    <t>Communicates (provides feedback) with all stakeholders on the academic performance of the school</t>
  </si>
  <si>
    <t xml:space="preserve">Motivates learners to achieve academically </t>
  </si>
  <si>
    <t>Ensures that there are functional curriculum structures in the school.</t>
  </si>
  <si>
    <t>Promotes ICT learning</t>
  </si>
  <si>
    <t xml:space="preserve"> Manages conflict in order to maintain a healthy teaching and learning environment</t>
  </si>
  <si>
    <t>Total for Performance Standard 1</t>
  </si>
  <si>
    <t>Mid-year</t>
  </si>
  <si>
    <t>Criterion 1: Planning</t>
  </si>
  <si>
    <t>School has developed vision and mission statements which are relevant (to the school community) and achievable.</t>
  </si>
  <si>
    <t>Implementation of school improvement plan (SIP)</t>
  </si>
  <si>
    <t>Ensures that school has a safe and secure environment</t>
  </si>
  <si>
    <t>Implements transparent decision making structures – accepts responsibility for decisions taken</t>
  </si>
  <si>
    <t>Ensures that planning is based on data collected on a range of school activities</t>
  </si>
  <si>
    <t>Planning is done on time</t>
  </si>
  <si>
    <t>School analyses results of various forms of assessment and sets clear targets for improvement</t>
  </si>
  <si>
    <t>Criterion 2: School Governing Body and the broader school community</t>
  </si>
  <si>
    <t>Ensures that the school has a functioning SGB</t>
  </si>
  <si>
    <r>
      <t xml:space="preserve">Renders assistance to the SGB in terms of the areas listed in SASA 16A, excluding finances   </t>
    </r>
    <r>
      <rPr>
        <i/>
        <sz val="10"/>
        <color theme="1"/>
        <rFont val="Arial"/>
        <family val="2"/>
      </rPr>
      <t>(Refer to PS 5 for Finances)</t>
    </r>
  </si>
  <si>
    <t>Informs the SGB about policy and legislation</t>
  </si>
  <si>
    <t>The school has developed the various policies as required by SASA, which are aligned with the requirements of various legislation and departmental policies</t>
  </si>
  <si>
    <t>Networks with the community and builds partnerships to support the development of the school</t>
  </si>
  <si>
    <t>Liaises with relevant government departments (e.g. Dept of Health) as required</t>
  </si>
  <si>
    <t>Total for Performance Standard 2</t>
  </si>
  <si>
    <t>Criterion 1: Securing accountability</t>
  </si>
  <si>
    <t>Ensures safekeeping of all movable and immovable assets</t>
  </si>
  <si>
    <t>Ensures completion of all attendance registers and takes appropriate action where necessary (Staff and learners)</t>
  </si>
  <si>
    <t>Ensures that LTSMs are used effectively</t>
  </si>
  <si>
    <t>A textbook retrieval system is in place and is properly implemented</t>
  </si>
  <si>
    <t>Leads and monitors the work of the School Management Team</t>
  </si>
  <si>
    <t>Addresses unprofessional and  improper  conduct of educators and learners</t>
  </si>
  <si>
    <t>Criterion 2:  Managing the quality of teaching and learning</t>
  </si>
  <si>
    <t>Follows departmental policies with regard to assessment administration (e.g. NSC, ANA, SBA)</t>
  </si>
  <si>
    <t>Monitors marking and moderation of learner assessments</t>
  </si>
  <si>
    <t>Ensures that efficient systems are in place for examinations / assessments</t>
  </si>
  <si>
    <t xml:space="preserve">Consolidates and analyses learners’ assessment outcomes and develops appropriate intervention strategies </t>
  </si>
  <si>
    <t>Promotes (provides leadership) and monitors school learner intervention strategies</t>
  </si>
  <si>
    <t>Total for Performance Standard 3</t>
  </si>
  <si>
    <t>Criterion 1: Staff</t>
  </si>
  <si>
    <t>Staff training programmes planned and implemented</t>
  </si>
  <si>
    <t>Provides leadership and oversees mentoring, coaching and general support to staff</t>
  </si>
  <si>
    <t>Promotes teacher appraisal practices in terms of applicable policy/ collective agreement</t>
  </si>
  <si>
    <t>Monitors staff appraisal and verifies evidence</t>
  </si>
  <si>
    <t>Conducts classroom observations to provide support and development of educators</t>
  </si>
  <si>
    <t>Ensures that departmental circulars and other relevant information are brought to the attention of staff</t>
  </si>
  <si>
    <t>Criterion 2: Self</t>
  </si>
  <si>
    <t>Attends and participates in departmental, union and other professional activities aimed at enhancing his/her professional skills</t>
  </si>
  <si>
    <t>Professional conduct with reference to punctuality, presentable appearance, respect shown to others</t>
  </si>
  <si>
    <t>Total for Performance Standard 4</t>
  </si>
  <si>
    <t>Criterion 1: Financial Management</t>
  </si>
  <si>
    <t>Manages school’s finances in terms of applicable legislation (SASA) and policy</t>
  </si>
  <si>
    <t>Provides the necessary guidance to the SGB  i.t.o finances</t>
  </si>
  <si>
    <t>Follows protocols in developing the school budget</t>
  </si>
  <si>
    <t>Takes all reasonable steps to prevent financial mismanagement and corruption</t>
  </si>
  <si>
    <t>Supports school’s fundraising efforts</t>
  </si>
  <si>
    <t>Criterion 2: General institutional management and administration</t>
  </si>
  <si>
    <t>Maintains a log book containing a record of important events at the schools</t>
  </si>
  <si>
    <t>Ensures that systems are in place for the management of all correspondence</t>
  </si>
  <si>
    <t>Ensures that sensitive information on learners and teachers are properly maintained</t>
  </si>
  <si>
    <t>Maintains a filing and storage system</t>
  </si>
  <si>
    <t>Submits reports to the department / districts in terms of national and provincial policies</t>
  </si>
  <si>
    <t>Criterion 3: Management of infrastructure</t>
  </si>
  <si>
    <t>Uses existing resources and physical infra-structure optimally</t>
  </si>
  <si>
    <t>Monitors use and safekeeping of all movable and immovable assets in the school</t>
  </si>
  <si>
    <t xml:space="preserve">Makes regular physical infrastructure inspections </t>
  </si>
  <si>
    <t>School buildings, ablutions facilities and grounds are properly maintained</t>
  </si>
  <si>
    <t>Total for Performance Standard 5</t>
  </si>
  <si>
    <r>
      <rPr>
        <b/>
        <sz val="10"/>
        <rFont val="Arial"/>
        <family val="2"/>
      </rPr>
      <t>NB:</t>
    </r>
    <r>
      <rPr>
        <sz val="10"/>
        <rFont val="Arial"/>
        <family val="2"/>
      </rPr>
      <t xml:space="preserve"> Appraisal to be conducted on 2 selected descriptors based on the allocated responsibilities </t>
    </r>
  </si>
  <si>
    <t>Criterion 1:  Managing human resources (educators and support staff) in the school</t>
  </si>
  <si>
    <t>Makes every effort to fill vacant posts in terms of departmental policy</t>
  </si>
  <si>
    <t>Assists staff members with solving conditions of service problems</t>
  </si>
  <si>
    <t>Ensures that a positive labour environment exists at the school</t>
  </si>
  <si>
    <t>Deals with grievances of staff in terms of the relevant ELRC/PSCBC resolutions</t>
  </si>
  <si>
    <t>Ensures that prescribed procedures are followed with regard to any disciplinary action</t>
  </si>
  <si>
    <t>Total for Performance Standard 6</t>
  </si>
  <si>
    <t>Ensures that the school offers extra-mural activities to its learners</t>
  </si>
  <si>
    <t>Encourages and supports learners to take part in extra-mural activities</t>
  </si>
  <si>
    <t>Ensures educator participation in extra-mural activities</t>
  </si>
  <si>
    <t>Oversees organisation of extra-mural activities</t>
  </si>
  <si>
    <t>Involves community with extra-mural activities, where applicable</t>
  </si>
  <si>
    <t>Total for Performance Standard 7</t>
  </si>
  <si>
    <t>Overall Remarks:</t>
  </si>
  <si>
    <t>Annexure D2</t>
  </si>
  <si>
    <t>QUALITY MANAGEMENT SYSTEM (QMS)
APPRAISAL INSTRUMENT
PRINCIPAL: POST LEVEL 4</t>
  </si>
  <si>
    <r>
      <rPr>
        <b/>
        <sz val="11"/>
        <rFont val="Arial"/>
        <family val="2"/>
      </rPr>
      <t>NB:</t>
    </r>
    <r>
      <rPr>
        <sz val="11"/>
        <rFont val="Arial"/>
        <family val="2"/>
      </rPr>
      <t xml:space="preserve">  Performance Standard 1 constitutes:
                 • 40% of the overall score for Principals (P 1A) who teach  30% or more of the scheduled teaching time, and
                 • 20% of the overall score for all Principals (P 1B) who teach less than 30% of the scheduled teaching time.
                 • Appraisal to be based on all descriptors.</t>
    </r>
  </si>
  <si>
    <r>
      <rPr>
        <b/>
        <sz val="10"/>
        <rFont val="Arial"/>
        <family val="2"/>
      </rPr>
      <t xml:space="preserve">NB: </t>
    </r>
    <r>
      <rPr>
        <sz val="10"/>
        <rFont val="Arial"/>
        <family val="2"/>
      </rPr>
      <t>Performance Standards 2 - 7 constitute:
            • 60% of the overall score for Principals (P 1A) who teach  30% or more of the scheduled teaching time, and
            • 80% of the overall score for all Principals (P 1B) who teach less than 30% of the scheduled teaching time.</t>
    </r>
  </si>
  <si>
    <r>
      <rPr>
        <b/>
        <sz val="11"/>
        <rFont val="Arial"/>
        <family val="2"/>
      </rPr>
      <t xml:space="preserve">NB: </t>
    </r>
    <r>
      <rPr>
        <sz val="11"/>
        <rFont val="Arial"/>
        <family val="2"/>
      </rPr>
      <t>Appraisal to be based on all descriptors.</t>
    </r>
  </si>
  <si>
    <r>
      <rPr>
        <b/>
        <sz val="11"/>
        <rFont val="Arial"/>
        <family val="2"/>
      </rPr>
      <t>NB</t>
    </r>
    <r>
      <rPr>
        <sz val="11"/>
        <rFont val="Arial"/>
        <family val="2"/>
      </rPr>
      <t>: Appraisal to be based on all descriptors.</t>
    </r>
  </si>
  <si>
    <r>
      <rPr>
        <b/>
        <sz val="11"/>
        <rFont val="Arial"/>
        <family val="2"/>
      </rPr>
      <t>NB:</t>
    </r>
    <r>
      <rPr>
        <sz val="11"/>
        <rFont val="Arial"/>
        <family val="2"/>
      </rPr>
      <t>Appraisal to be based on all descriptors.</t>
    </r>
  </si>
  <si>
    <r>
      <rPr>
        <b/>
        <sz val="11"/>
        <rFont val="Arial"/>
        <family val="2"/>
      </rPr>
      <t>NB:</t>
    </r>
    <r>
      <rPr>
        <sz val="11"/>
        <rFont val="Arial"/>
        <family val="2"/>
      </rPr>
      <t>4 out of 5 descriptors to be selected for appraisal</t>
    </r>
  </si>
  <si>
    <t>5.	Overall Remarks</t>
  </si>
  <si>
    <t>5.1 Appraisee's (Principal's) comments on the appraisal</t>
  </si>
  <si>
    <t>1. PERFORMANCE STANDARD 1: LEADING THE LEARNING SCHOOL</t>
  </si>
  <si>
    <t>2. PERFORMANCE STANDARD 2: SHAPING THE DIRECTION AND DEVELOPMENT OF THE SCHOOL</t>
  </si>
  <si>
    <t>3. PERFORMANCE STANDARD 3: MANAGING QUALITY AND SECURING ACCOUNTABILITY</t>
  </si>
  <si>
    <t>4. PERFORMANCE STANDARD 4: DEVELOPING AND EMPOWERING SELF AND OTHERS</t>
  </si>
  <si>
    <t>5. PERFORMANCE STANDARD 5: MANAGING THE SCHOOL AS AN ORGANISATION</t>
  </si>
  <si>
    <t>6. PERFORMANCE STANDARD 6: MANAGING HUMAN RESOURCES (STAFF) IN THE SCHOOL</t>
  </si>
  <si>
    <t>7. PERFORMANCE STANDARD 7: MANAGEMENT &amp; ADVOCACY OF EXTRA-MURAL ACTIVITIES</t>
  </si>
  <si>
    <t>PERFORMANCE STANDARD 1: CREATION OF A POSITIVE LEARNING AND TEACHER ENVIRONMENT</t>
  </si>
  <si>
    <t>PERFORMANCE STANDARD 2: CURRICULUM KNOWLEDGE, LESSON PLANNING AND PRESENTATION</t>
  </si>
  <si>
    <t>PERFORMANCE STANDARD 3: LEARNER ASSESSMENT AND ACHIEVEMENT</t>
  </si>
  <si>
    <t>PERFORMANCE STANDARD 4: PROFESSIONAL DEVELOPMENT</t>
  </si>
  <si>
    <t>Criterion 2: Educator professionalism</t>
  </si>
  <si>
    <t>PERFORMANCE STANDARD 5: EXTRA-MURAL AND CO-CURRICULAR PARTICIPATION</t>
  </si>
  <si>
    <t>5.2 Appraiser’s comments</t>
  </si>
  <si>
    <r>
      <t xml:space="preserve">5.3 Resource person's comments </t>
    </r>
    <r>
      <rPr>
        <b/>
        <i/>
        <sz val="11"/>
        <color theme="1"/>
        <rFont val="Arial"/>
        <family val="2"/>
      </rPr>
      <t>(optional)</t>
    </r>
  </si>
  <si>
    <t>5.4 Principal's comments</t>
  </si>
  <si>
    <t>6. Recommandations</t>
  </si>
  <si>
    <t>7. Signatures</t>
  </si>
  <si>
    <t>Name of appraisee- Educator</t>
  </si>
  <si>
    <t>Signature &amp; Date</t>
  </si>
  <si>
    <t xml:space="preserve">Name of Appraiser/ Departmental Head </t>
  </si>
  <si>
    <t>Name of Resource Person (optional)</t>
  </si>
  <si>
    <t>Name of Principal</t>
  </si>
  <si>
    <t>SCHOOL STAMP</t>
  </si>
  <si>
    <t>QUALITY MANAGEMENT SYSTEM (QMS)
DEPARTMENTAL HEAD : POST LEVEL 2</t>
  </si>
  <si>
    <t>PERFORMANCE STANDARD 1: CREATION OF A POSITIVE LEARNING AND TEACHING ENVIRONMENT</t>
  </si>
  <si>
    <t>Teaching and learning support material (eg. charts) are displayed and used in the classroom.</t>
  </si>
  <si>
    <t>PERFORMANCE STANDARD 2: CURRICULUM, KNOWLEDGE, LESSON PLANNING AND PRESENTATION</t>
  </si>
  <si>
    <t>Engage in on-going self reflection and has set clear targets for development</t>
  </si>
  <si>
    <t>Engages in research, develops educational materials, participates in sessions to train, guide, mentor and develop  colleagues</t>
  </si>
  <si>
    <t>PERFORMANCE STANDARD 6: MANAGEMENT OF THE CURRICULUM</t>
  </si>
  <si>
    <t>Moderate learners tasks by checking books regularly</t>
  </si>
  <si>
    <t>5.2 Appraiser's comment on the appraisal</t>
  </si>
  <si>
    <r>
      <t xml:space="preserve">5.3 Resource person's appraisal </t>
    </r>
    <r>
      <rPr>
        <b/>
        <i/>
        <sz val="10"/>
        <color theme="1"/>
        <rFont val="Arial"/>
        <family val="2"/>
      </rPr>
      <t>(optional)</t>
    </r>
  </si>
  <si>
    <t>6. Recommendations</t>
  </si>
  <si>
    <t xml:space="preserve">Name of Appraisee - Educator/Departmental Head </t>
  </si>
  <si>
    <t xml:space="preserve">Signature and Date: </t>
  </si>
  <si>
    <t>Name of Appraiser - Supervisor/Principal /Deputy Principal</t>
  </si>
  <si>
    <t xml:space="preserve">Principal </t>
  </si>
  <si>
    <t>Signature &amp; Date:</t>
  </si>
  <si>
    <r>
      <rPr>
        <b/>
        <sz val="10"/>
        <rFont val="Arial"/>
        <family val="2"/>
      </rPr>
      <t>NB</t>
    </r>
    <r>
      <rPr>
        <sz val="10"/>
        <rFont val="Arial"/>
        <family val="2"/>
      </rPr>
      <t xml:space="preserve">: Appraisal to be conducted on </t>
    </r>
    <r>
      <rPr>
        <b/>
        <sz val="10"/>
        <rFont val="Arial"/>
        <family val="2"/>
      </rPr>
      <t>all descriptors</t>
    </r>
    <r>
      <rPr>
        <sz val="10"/>
        <rFont val="Arial"/>
        <family val="2"/>
      </rPr>
      <t xml:space="preserve"> in Performance Standard 1</t>
    </r>
  </si>
  <si>
    <r>
      <t xml:space="preserve">NB: Appraisal to be conducted on </t>
    </r>
    <r>
      <rPr>
        <b/>
        <sz val="10"/>
        <rFont val="Arial"/>
        <family val="2"/>
      </rPr>
      <t>10 selected descriptors</t>
    </r>
    <r>
      <rPr>
        <sz val="10"/>
        <rFont val="Arial"/>
        <family val="2"/>
      </rPr>
      <t xml:space="preserve"> based on the allocated responsibilities in Performance Standard 2</t>
    </r>
  </si>
  <si>
    <r>
      <rPr>
        <b/>
        <sz val="10"/>
        <rFont val="Arial"/>
        <family val="2"/>
      </rPr>
      <t>NB</t>
    </r>
    <r>
      <rPr>
        <sz val="10"/>
        <rFont val="Arial"/>
        <family val="2"/>
      </rPr>
      <t xml:space="preserve">: Appraisal to be conducted on </t>
    </r>
    <r>
      <rPr>
        <b/>
        <sz val="10"/>
        <rFont val="Arial"/>
        <family val="2"/>
      </rPr>
      <t>all descriptors</t>
    </r>
    <r>
      <rPr>
        <sz val="10"/>
        <rFont val="Arial"/>
        <family val="2"/>
      </rPr>
      <t xml:space="preserve"> in Performance Standard 3</t>
    </r>
  </si>
  <si>
    <r>
      <t xml:space="preserve">NB: </t>
    </r>
    <r>
      <rPr>
        <sz val="10"/>
        <rFont val="Arial"/>
        <family val="2"/>
      </rPr>
      <t xml:space="preserve">Appraisal to be conducted on </t>
    </r>
    <r>
      <rPr>
        <b/>
        <sz val="10"/>
        <rFont val="Arial"/>
        <family val="2"/>
      </rPr>
      <t>all descriptors</t>
    </r>
    <r>
      <rPr>
        <sz val="10"/>
        <rFont val="Arial"/>
        <family val="2"/>
      </rPr>
      <t xml:space="preserve"> in Performance Standard 4</t>
    </r>
  </si>
  <si>
    <r>
      <rPr>
        <b/>
        <sz val="10"/>
        <rFont val="Arial"/>
        <family val="2"/>
      </rPr>
      <t>NB</t>
    </r>
    <r>
      <rPr>
        <sz val="10"/>
        <rFont val="Arial"/>
        <family val="2"/>
      </rPr>
      <t xml:space="preserve">: Appraisal to be conducted on 10 selected descriptors based on the allocated responsibilities in Performance Standard 5 </t>
    </r>
  </si>
  <si>
    <t>Criterion 1: Management and advocacy of extra-mural activities</t>
  </si>
  <si>
    <t>6. Overall Remarks</t>
  </si>
  <si>
    <t xml:space="preserve">6.1 Deputy Principal’s comments on the appraisal </t>
  </si>
  <si>
    <t>6.2 Resource persons’ comments on the appraisal (Optional)</t>
  </si>
  <si>
    <t>6.3 Principal’s comments</t>
  </si>
  <si>
    <t>7. Recommendations (Principal)</t>
  </si>
  <si>
    <t>Recommendations (Circuit Manager):</t>
  </si>
  <si>
    <t>Signatures</t>
  </si>
  <si>
    <t>Name of Appraisee - Deputy Principal:</t>
  </si>
  <si>
    <r>
      <t>Name of Resource Person</t>
    </r>
    <r>
      <rPr>
        <i/>
        <sz val="10"/>
        <color theme="1"/>
        <rFont val="Arial"/>
        <family val="2"/>
      </rPr>
      <t xml:space="preserve"> (Optional):</t>
    </r>
  </si>
  <si>
    <t>Name of Appraiser - Principal:</t>
  </si>
  <si>
    <r>
      <rPr>
        <b/>
        <sz val="10"/>
        <rFont val="Arial"/>
        <family val="2"/>
      </rPr>
      <t>NB:</t>
    </r>
    <r>
      <rPr>
        <sz val="10"/>
        <rFont val="Arial"/>
        <family val="2"/>
      </rPr>
      <t xml:space="preserve"> Appraisal to be based on all descriptors.</t>
    </r>
  </si>
  <si>
    <t>Provides the necessary guidance to the SGB  i.e. finances</t>
  </si>
  <si>
    <t>5.2 Resource persons’ comments on the appraisal (Optional)</t>
  </si>
  <si>
    <t>5.3 Appraiser’s (Circuit Manager) comments</t>
  </si>
  <si>
    <t>6. Recommendations (Circuit Manager)</t>
  </si>
  <si>
    <t>7. Signatures:</t>
  </si>
  <si>
    <t>Name of Appraisee - Principal:</t>
  </si>
  <si>
    <t>Name of Appraiser - Circuit Manager:</t>
  </si>
  <si>
    <t>CIRCUIT/DISTRICT STAMP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</si>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</sst>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rgb="FFFF0000"/>
      <name val="Arial"/>
      <family val="2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10"/>
      <color rgb="FFC00000"/>
      <name val="Arial"/>
      <family val="2"/>
    </font>
    <font>
      <sz val="10"/>
      <color theme="0"/>
      <name val="Calibri"/>
      <family val="2"/>
      <scheme val="minor"/>
    </font>
    <font>
      <b/>
      <sz val="10"/>
      <color rgb="FFFF0000"/>
      <name val="Arial"/>
      <family val="2"/>
    </font>
    <font>
      <b/>
      <sz val="17.5"/>
      <name val="Arial"/>
      <family val="2"/>
    </font>
    <font>
      <sz val="11"/>
      <name val="Arial"/>
      <family val="2"/>
    </font>
    <font>
      <sz val="11"/>
      <color rgb="FFC00000"/>
      <name val="Arial"/>
      <family val="2"/>
    </font>
    <font>
      <i/>
      <sz val="11"/>
      <color rgb="FFFF0000"/>
      <name val="Arial"/>
      <family val="2"/>
    </font>
    <font>
      <b/>
      <sz val="11"/>
      <color theme="1"/>
      <name val="Calibri"/>
      <family val="2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u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D9D9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9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26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5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1" fontId="2" fillId="3" borderId="7" xfId="0" applyNumberFormat="1" applyFont="1" applyFill="1" applyBorder="1" applyAlignment="1">
      <alignment horizontal="center" vertical="center" wrapText="1"/>
    </xf>
    <xf numFmtId="1" fontId="9" fillId="3" borderId="7" xfId="0" applyNumberFormat="1" applyFont="1" applyFill="1" applyBorder="1" applyAlignment="1">
      <alignment horizontal="center" vertical="center" wrapText="1"/>
    </xf>
    <xf numFmtId="0" fontId="11" fillId="3" borderId="33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horizontal="left" vertical="center"/>
    </xf>
    <xf numFmtId="0" fontId="11" fillId="3" borderId="62" xfId="0" applyFont="1" applyFill="1" applyBorder="1" applyAlignment="1">
      <alignment horizontal="left" vertical="center" wrapText="1"/>
    </xf>
    <xf numFmtId="0" fontId="11" fillId="3" borderId="53" xfId="0" applyFont="1" applyFill="1" applyBorder="1" applyAlignment="1">
      <alignment horizontal="left" vertical="center"/>
    </xf>
    <xf numFmtId="0" fontId="11" fillId="3" borderId="5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11" fillId="0" borderId="58" xfId="0" applyFont="1" applyFill="1" applyBorder="1" applyAlignment="1" applyProtection="1">
      <alignment horizontal="left" vertical="center"/>
      <protection locked="0"/>
    </xf>
    <xf numFmtId="0" fontId="11" fillId="0" borderId="46" xfId="0" applyFont="1" applyFill="1" applyBorder="1" applyAlignment="1" applyProtection="1">
      <alignment horizontal="left" vertical="center"/>
      <protection locked="0"/>
    </xf>
    <xf numFmtId="0" fontId="11" fillId="0" borderId="47" xfId="0" applyFont="1" applyFill="1" applyBorder="1" applyAlignment="1" applyProtection="1">
      <alignment horizontal="left" vertical="center"/>
      <protection locked="0"/>
    </xf>
    <xf numFmtId="0" fontId="11" fillId="0" borderId="55" xfId="0" applyFont="1" applyFill="1" applyBorder="1" applyAlignment="1" applyProtection="1">
      <alignment horizontal="left" vertical="center"/>
      <protection locked="0"/>
    </xf>
    <xf numFmtId="0" fontId="3" fillId="0" borderId="32" xfId="0" applyFont="1" applyFill="1" applyBorder="1" applyAlignment="1" applyProtection="1">
      <alignment horizontal="center" vertical="center"/>
      <protection locked="0"/>
    </xf>
    <xf numFmtId="0" fontId="3" fillId="0" borderId="58" xfId="0" applyFont="1" applyFill="1" applyBorder="1" applyAlignment="1" applyProtection="1">
      <alignment horizontal="center" vertical="center"/>
      <protection locked="0"/>
    </xf>
    <xf numFmtId="0" fontId="3" fillId="0" borderId="46" xfId="0" applyFont="1" applyFill="1" applyBorder="1" applyAlignment="1" applyProtection="1">
      <alignment horizontal="center" vertical="center"/>
      <protection locked="0"/>
    </xf>
    <xf numFmtId="0" fontId="3" fillId="0" borderId="55" xfId="0" applyFont="1" applyFill="1" applyBorder="1" applyAlignment="1" applyProtection="1">
      <alignment horizontal="center" vertical="center"/>
      <protection locked="0"/>
    </xf>
    <xf numFmtId="0" fontId="3" fillId="0" borderId="47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0" fontId="11" fillId="0" borderId="3" xfId="0" applyFont="1" applyFill="1" applyBorder="1" applyAlignment="1" applyProtection="1">
      <alignment horizontal="left" vertical="top" wrapText="1"/>
      <protection locked="0"/>
    </xf>
    <xf numFmtId="0" fontId="5" fillId="3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45" xfId="0" applyFont="1" applyFill="1" applyBorder="1" applyAlignment="1" applyProtection="1">
      <alignment horizontal="center" vertical="center"/>
      <protection locked="0"/>
    </xf>
    <xf numFmtId="1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7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34" xfId="0" applyFont="1" applyFill="1" applyBorder="1" applyAlignment="1" applyProtection="1">
      <alignment horizontal="left" vertical="center"/>
      <protection locked="0"/>
    </xf>
    <xf numFmtId="0" fontId="3" fillId="0" borderId="28" xfId="0" applyFont="1" applyFill="1" applyBorder="1" applyAlignment="1" applyProtection="1">
      <alignment horizontal="left" vertical="center"/>
      <protection locked="0"/>
    </xf>
    <xf numFmtId="0" fontId="3" fillId="0" borderId="60" xfId="0" applyFont="1" applyFill="1" applyBorder="1" applyAlignment="1" applyProtection="1">
      <alignment horizontal="left" vertical="center"/>
      <protection locked="0"/>
    </xf>
    <xf numFmtId="0" fontId="3" fillId="3" borderId="62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 applyProtection="1">
      <alignment horizontal="left" vertical="center"/>
      <protection locked="0"/>
    </xf>
    <xf numFmtId="0" fontId="3" fillId="3" borderId="58" xfId="0" applyFont="1" applyFill="1" applyBorder="1" applyAlignment="1">
      <alignment horizontal="left" vertical="center"/>
    </xf>
    <xf numFmtId="0" fontId="3" fillId="0" borderId="53" xfId="0" applyFont="1" applyFill="1" applyBorder="1" applyAlignment="1" applyProtection="1">
      <alignment horizontal="left" vertical="center"/>
      <protection locked="0"/>
    </xf>
    <xf numFmtId="0" fontId="3" fillId="3" borderId="55" xfId="0" applyFont="1" applyFill="1" applyBorder="1" applyAlignment="1">
      <alignment horizontal="left" vertical="center"/>
    </xf>
    <xf numFmtId="0" fontId="3" fillId="0" borderId="58" xfId="0" applyFont="1" applyFill="1" applyBorder="1" applyAlignment="1" applyProtection="1">
      <alignment horizontal="left" vertical="center"/>
      <protection locked="0"/>
    </xf>
    <xf numFmtId="0" fontId="3" fillId="0" borderId="46" xfId="0" applyFont="1" applyFill="1" applyBorder="1" applyAlignment="1" applyProtection="1">
      <alignment horizontal="left" vertical="center"/>
      <protection locked="0"/>
    </xf>
    <xf numFmtId="0" fontId="3" fillId="0" borderId="55" xfId="0" applyFont="1" applyFill="1" applyBorder="1" applyAlignment="1" applyProtection="1">
      <alignment horizontal="left" vertical="center"/>
      <protection locked="0"/>
    </xf>
    <xf numFmtId="0" fontId="3" fillId="3" borderId="5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58" xfId="0" applyFont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>
      <alignment horizontal="center" vertical="center" wrapText="1"/>
    </xf>
    <xf numFmtId="0" fontId="2" fillId="0" borderId="46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>
      <alignment horizontal="center" vertical="center" wrapText="1"/>
    </xf>
    <xf numFmtId="0" fontId="2" fillId="0" borderId="55" xfId="0" applyFont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 textRotation="90" wrapText="1"/>
    </xf>
    <xf numFmtId="0" fontId="2" fillId="0" borderId="1" xfId="0" applyFont="1" applyFill="1" applyBorder="1" applyAlignment="1">
      <alignment horizontal="left" vertical="center" textRotation="90" wrapText="1"/>
    </xf>
    <xf numFmtId="0" fontId="2" fillId="0" borderId="0" xfId="0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3" borderId="5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textRotation="90" wrapText="1"/>
    </xf>
    <xf numFmtId="0" fontId="2" fillId="0" borderId="43" xfId="0" applyFont="1" applyFill="1" applyBorder="1" applyAlignment="1">
      <alignment horizontal="left" vertical="center" textRotation="90" wrapText="1"/>
    </xf>
    <xf numFmtId="0" fontId="15" fillId="2" borderId="2" xfId="0" applyFont="1" applyFill="1" applyBorder="1" applyAlignment="1">
      <alignment horizontal="center" vertical="center" wrapText="1"/>
    </xf>
    <xf numFmtId="0" fontId="2" fillId="0" borderId="47" xfId="0" applyFont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textRotation="90" wrapText="1"/>
    </xf>
    <xf numFmtId="0" fontId="2" fillId="0" borderId="43" xfId="0" applyFont="1" applyFill="1" applyBorder="1" applyAlignment="1">
      <alignment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top" wrapText="1"/>
      <protection locked="0"/>
    </xf>
    <xf numFmtId="0" fontId="3" fillId="0" borderId="5" xfId="0" applyFont="1" applyFill="1" applyBorder="1" applyAlignment="1" applyProtection="1">
      <alignment horizontal="left" vertical="top" wrapText="1"/>
      <protection locked="0"/>
    </xf>
    <xf numFmtId="0" fontId="24" fillId="0" borderId="0" xfId="0" applyFont="1" applyFill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textRotation="90" wrapText="1"/>
    </xf>
    <xf numFmtId="0" fontId="7" fillId="0" borderId="0" xfId="0" applyFont="1" applyFill="1" applyBorder="1" applyAlignment="1">
      <alignment vertical="center" textRotation="90" wrapText="1"/>
    </xf>
    <xf numFmtId="0" fontId="8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textRotation="90" wrapText="1"/>
    </xf>
    <xf numFmtId="0" fontId="7" fillId="0" borderId="1" xfId="0" applyFont="1" applyFill="1" applyBorder="1" applyAlignment="1">
      <alignment horizontal="left" vertical="center" textRotation="90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textRotation="90" wrapText="1"/>
    </xf>
    <xf numFmtId="0" fontId="7" fillId="0" borderId="56" xfId="0" applyFont="1" applyFill="1" applyBorder="1" applyAlignment="1">
      <alignment horizontal="left" vertical="center" textRotation="90" wrapText="1"/>
    </xf>
    <xf numFmtId="0" fontId="7" fillId="0" borderId="7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 textRotation="90" wrapText="1"/>
    </xf>
    <xf numFmtId="0" fontId="7" fillId="0" borderId="56" xfId="0" applyFont="1" applyFill="1" applyBorder="1" applyAlignment="1">
      <alignment vertical="center" textRotation="90" wrapText="1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vertical="center" wrapText="1"/>
    </xf>
    <xf numFmtId="0" fontId="29" fillId="0" borderId="0" xfId="0" applyFont="1" applyFill="1" applyAlignment="1">
      <alignment horizontal="right" vertical="center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3" fillId="0" borderId="52" xfId="0" applyFont="1" applyFill="1" applyBorder="1" applyAlignment="1" applyProtection="1">
      <alignment horizontal="center" vertical="center"/>
      <protection locked="0"/>
    </xf>
    <xf numFmtId="0" fontId="7" fillId="2" borderId="2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0" fontId="8" fillId="3" borderId="32" xfId="0" applyFont="1" applyFill="1" applyBorder="1" applyAlignment="1">
      <alignment vertical="center"/>
    </xf>
    <xf numFmtId="0" fontId="8" fillId="3" borderId="29" xfId="0" applyFont="1" applyFill="1" applyBorder="1" applyAlignment="1">
      <alignment vertical="center"/>
    </xf>
    <xf numFmtId="0" fontId="8" fillId="0" borderId="19" xfId="0" applyFont="1" applyFill="1" applyBorder="1" applyAlignment="1" applyProtection="1">
      <alignment horizontal="left" vertical="center"/>
      <protection locked="0"/>
    </xf>
    <xf numFmtId="0" fontId="8" fillId="3" borderId="29" xfId="0" applyFont="1" applyFill="1" applyBorder="1" applyAlignment="1">
      <alignment vertical="center" wrapText="1"/>
    </xf>
    <xf numFmtId="0" fontId="8" fillId="3" borderId="52" xfId="0" applyFont="1" applyFill="1" applyBorder="1" applyAlignment="1">
      <alignment vertical="center"/>
    </xf>
    <xf numFmtId="0" fontId="8" fillId="0" borderId="21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2" fillId="0" borderId="32" xfId="0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Fill="1" applyBorder="1" applyAlignment="1" applyProtection="1">
      <alignment horizontal="center" vertical="center" wrapText="1"/>
      <protection locked="0"/>
    </xf>
    <xf numFmtId="0" fontId="3" fillId="3" borderId="32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vertical="center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3" borderId="29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vertical="center" wrapText="1"/>
    </xf>
    <xf numFmtId="0" fontId="3" fillId="3" borderId="52" xfId="0" applyFont="1" applyFill="1" applyBorder="1" applyAlignment="1">
      <alignment vertical="center" wrapText="1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64" xfId="0" applyFont="1" applyFill="1" applyBorder="1" applyAlignment="1" applyProtection="1">
      <alignment horizontal="center" vertical="center"/>
      <protection locked="0"/>
    </xf>
    <xf numFmtId="0" fontId="3" fillId="0" borderId="5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left" vertical="center" textRotation="90" wrapText="1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3" borderId="32" xfId="0" applyFont="1" applyFill="1" applyBorder="1" applyAlignment="1">
      <alignment vertical="center"/>
    </xf>
    <xf numFmtId="0" fontId="3" fillId="3" borderId="52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3" borderId="58" xfId="0" applyFont="1" applyFill="1" applyBorder="1" applyAlignment="1">
      <alignment vertical="center"/>
    </xf>
    <xf numFmtId="0" fontId="3" fillId="3" borderId="46" xfId="0" applyFont="1" applyFill="1" applyBorder="1" applyAlignment="1">
      <alignment vertical="center"/>
    </xf>
    <xf numFmtId="0" fontId="3" fillId="3" borderId="5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8" fillId="0" borderId="3" xfId="0" applyFont="1" applyBorder="1" applyAlignment="1" applyProtection="1">
      <alignment horizontal="left" vertical="top"/>
      <protection locked="0"/>
    </xf>
    <xf numFmtId="0" fontId="8" fillId="0" borderId="4" xfId="0" applyFont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3" fillId="0" borderId="44" xfId="0" applyFont="1" applyFill="1" applyBorder="1" applyAlignment="1" applyProtection="1">
      <alignment horizontal="left" vertical="top" wrapText="1"/>
      <protection locked="0"/>
    </xf>
    <xf numFmtId="3" fontId="11" fillId="0" borderId="55" xfId="0" quotePrefix="1" applyNumberFormat="1" applyFont="1" applyFill="1" applyBorder="1" applyAlignment="1" applyProtection="1">
      <alignment horizontal="left" vertical="center"/>
      <protection locked="0"/>
    </xf>
    <xf numFmtId="0" fontId="11" fillId="0" borderId="55" xfId="0" quotePrefix="1" applyFont="1" applyFill="1" applyBorder="1" applyAlignment="1" applyProtection="1">
      <alignment horizontal="left" vertical="center"/>
      <protection locked="0"/>
    </xf>
    <xf numFmtId="0" fontId="3" fillId="3" borderId="4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50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left" vertical="center"/>
    </xf>
    <xf numFmtId="0" fontId="3" fillId="0" borderId="40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14" fillId="0" borderId="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left" vertical="center"/>
    </xf>
    <xf numFmtId="0" fontId="3" fillId="3" borderId="52" xfId="0" applyFont="1" applyFill="1" applyBorder="1" applyAlignment="1">
      <alignment horizontal="left" vertical="center"/>
    </xf>
    <xf numFmtId="0" fontId="3" fillId="3" borderId="53" xfId="0" applyFont="1" applyFill="1" applyBorder="1" applyAlignment="1">
      <alignment horizontal="left" vertical="center"/>
    </xf>
    <xf numFmtId="0" fontId="3" fillId="3" borderId="36" xfId="0" applyFont="1" applyFill="1" applyBorder="1" applyAlignment="1">
      <alignment horizontal="left" vertical="center"/>
    </xf>
    <xf numFmtId="0" fontId="3" fillId="0" borderId="52" xfId="0" applyFont="1" applyBorder="1" applyAlignment="1" applyProtection="1">
      <alignment horizontal="left" vertical="center"/>
      <protection locked="0"/>
    </xf>
    <xf numFmtId="0" fontId="3" fillId="0" borderId="36" xfId="0" applyFont="1" applyBorder="1" applyAlignment="1" applyProtection="1">
      <alignment horizontal="left" vertical="center"/>
      <protection locked="0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3" fillId="0" borderId="65" xfId="0" applyFont="1" applyFill="1" applyBorder="1" applyAlignment="1" applyProtection="1">
      <alignment horizontal="left" vertical="top" wrapText="1"/>
      <protection locked="0"/>
    </xf>
    <xf numFmtId="0" fontId="3" fillId="0" borderId="44" xfId="0" applyFont="1" applyFill="1" applyBorder="1" applyAlignment="1" applyProtection="1">
      <alignment horizontal="left" vertical="top" wrapText="1"/>
      <protection locked="0"/>
    </xf>
    <xf numFmtId="0" fontId="3" fillId="0" borderId="63" xfId="0" applyFont="1" applyFill="1" applyBorder="1" applyAlignment="1" applyProtection="1">
      <alignment horizontal="left" vertical="top" wrapText="1"/>
      <protection locked="0"/>
    </xf>
    <xf numFmtId="0" fontId="3" fillId="3" borderId="21" xfId="0" applyFont="1" applyFill="1" applyBorder="1" applyAlignment="1">
      <alignment horizontal="left" vertical="center"/>
    </xf>
    <xf numFmtId="0" fontId="3" fillId="3" borderId="22" xfId="0" applyFont="1" applyFill="1" applyBorder="1" applyAlignment="1">
      <alignment horizontal="left" vertical="center"/>
    </xf>
    <xf numFmtId="0" fontId="3" fillId="3" borderId="23" xfId="0" applyFont="1" applyFill="1" applyBorder="1" applyAlignment="1">
      <alignment horizontal="left" vertical="center"/>
    </xf>
    <xf numFmtId="0" fontId="3" fillId="0" borderId="41" xfId="0" applyFont="1" applyBorder="1" applyAlignment="1" applyProtection="1">
      <alignment horizontal="left" vertical="center"/>
      <protection locked="0"/>
    </xf>
    <xf numFmtId="0" fontId="3" fillId="0" borderId="23" xfId="0" applyFont="1" applyBorder="1" applyAlignment="1" applyProtection="1">
      <alignment horizontal="left" vertical="center"/>
      <protection locked="0"/>
    </xf>
    <xf numFmtId="0" fontId="3" fillId="3" borderId="32" xfId="0" applyFont="1" applyFill="1" applyBorder="1" applyAlignment="1">
      <alignment horizontal="left" vertical="center"/>
    </xf>
    <xf numFmtId="0" fontId="3" fillId="3" borderId="33" xfId="0" applyFont="1" applyFill="1" applyBorder="1" applyAlignment="1">
      <alignment horizontal="left" vertical="center"/>
    </xf>
    <xf numFmtId="0" fontId="3" fillId="3" borderId="34" xfId="0" applyFont="1" applyFill="1" applyBorder="1" applyAlignment="1">
      <alignment horizontal="left" vertical="center"/>
    </xf>
    <xf numFmtId="0" fontId="3" fillId="0" borderId="32" xfId="0" applyFont="1" applyBorder="1" applyAlignment="1" applyProtection="1">
      <alignment horizontal="left"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0" fontId="3" fillId="3" borderId="2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28" xfId="0" applyFont="1" applyFill="1" applyBorder="1" applyAlignment="1">
      <alignment horizontal="left" vertical="center"/>
    </xf>
    <xf numFmtId="0" fontId="3" fillId="0" borderId="29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/>
      <protection locked="0"/>
    </xf>
    <xf numFmtId="0" fontId="3" fillId="0" borderId="1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2" fillId="2" borderId="56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3" borderId="1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35" xfId="0" applyFont="1" applyFill="1" applyBorder="1" applyAlignment="1">
      <alignment horizontal="left" vertical="center" wrapText="1"/>
    </xf>
    <xf numFmtId="0" fontId="2" fillId="2" borderId="5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3" fillId="0" borderId="6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3" fillId="0" borderId="39" xfId="0" applyFont="1" applyBorder="1" applyAlignment="1" applyProtection="1">
      <alignment horizontal="left" vertical="top" wrapText="1"/>
      <protection locked="0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49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57" xfId="0" applyFont="1" applyBorder="1" applyAlignment="1" applyProtection="1">
      <alignment horizontal="left" vertical="top" wrapText="1"/>
      <protection locked="0"/>
    </xf>
    <xf numFmtId="0" fontId="3" fillId="3" borderId="16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7" fillId="2" borderId="56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vertical="center" wrapText="1"/>
    </xf>
    <xf numFmtId="0" fontId="17" fillId="2" borderId="0" xfId="0" applyFont="1" applyFill="1" applyBorder="1" applyAlignment="1">
      <alignment vertical="center" wrapText="1"/>
    </xf>
    <xf numFmtId="0" fontId="17" fillId="2" borderId="15" xfId="0" applyFont="1" applyFill="1" applyBorder="1" applyAlignment="1">
      <alignment vertical="center" wrapText="1"/>
    </xf>
    <xf numFmtId="0" fontId="3" fillId="3" borderId="6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  <protection locked="0"/>
    </xf>
    <xf numFmtId="0" fontId="15" fillId="2" borderId="56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 applyProtection="1">
      <alignment horizontal="left" vertical="top" wrapText="1"/>
      <protection locked="0"/>
    </xf>
    <xf numFmtId="0" fontId="17" fillId="2" borderId="2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25" xfId="0" applyFont="1" applyFill="1" applyBorder="1" applyAlignment="1">
      <alignment horizontal="left" vertical="center" wrapText="1"/>
    </xf>
    <xf numFmtId="0" fontId="17" fillId="2" borderId="1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38" xfId="0" applyFont="1" applyFill="1" applyBorder="1" applyAlignment="1">
      <alignment horizontal="left" vertical="center" wrapText="1"/>
    </xf>
    <xf numFmtId="0" fontId="2" fillId="2" borderId="44" xfId="0" applyFont="1" applyFill="1" applyBorder="1" applyAlignment="1">
      <alignment horizontal="left" vertical="center" wrapText="1"/>
    </xf>
    <xf numFmtId="0" fontId="2" fillId="2" borderId="49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  <xf numFmtId="0" fontId="2" fillId="0" borderId="49" xfId="0" applyFont="1" applyFill="1" applyBorder="1" applyAlignment="1">
      <alignment horizontal="left" vertical="center" wrapText="1"/>
    </xf>
    <xf numFmtId="0" fontId="2" fillId="0" borderId="63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50" xfId="0" applyFont="1" applyFill="1" applyBorder="1" applyAlignment="1">
      <alignment horizontal="left" vertical="center" wrapText="1"/>
    </xf>
    <xf numFmtId="0" fontId="2" fillId="2" borderId="39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1" fillId="0" borderId="0" xfId="0" applyFont="1" applyFill="1" applyAlignment="1">
      <alignment vertical="center" wrapText="1"/>
    </xf>
    <xf numFmtId="0" fontId="2" fillId="0" borderId="24" xfId="0" applyFont="1" applyFill="1" applyBorder="1" applyAlignment="1">
      <alignment horizontal="center" vertical="center" textRotation="90" wrapText="1"/>
    </xf>
    <xf numFmtId="0" fontId="2" fillId="0" borderId="25" xfId="0" applyFont="1" applyFill="1" applyBorder="1" applyAlignment="1">
      <alignment horizontal="center" vertical="center" textRotation="90" wrapText="1"/>
    </xf>
    <xf numFmtId="0" fontId="2" fillId="0" borderId="26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56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 applyProtection="1">
      <alignment horizontal="left" vertical="center"/>
      <protection locked="0"/>
    </xf>
    <xf numFmtId="0" fontId="3" fillId="0" borderId="17" xfId="0" applyFont="1" applyFill="1" applyBorder="1" applyAlignment="1" applyProtection="1">
      <alignment horizontal="left" vertical="center"/>
      <protection locked="0"/>
    </xf>
    <xf numFmtId="0" fontId="3" fillId="0" borderId="18" xfId="0" applyFont="1" applyFill="1" applyBorder="1" applyAlignment="1" applyProtection="1">
      <alignment horizontal="left" vertical="center"/>
      <protection locked="0"/>
    </xf>
    <xf numFmtId="0" fontId="3" fillId="0" borderId="29" xfId="0" applyFont="1" applyFill="1" applyBorder="1" applyAlignment="1" applyProtection="1">
      <alignment horizontal="left" vertical="center"/>
      <protection locked="0"/>
    </xf>
    <xf numFmtId="0" fontId="3" fillId="0" borderId="12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19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20" xfId="0" applyFont="1" applyFill="1" applyBorder="1" applyAlignment="1" applyProtection="1">
      <alignment horizontal="left" vertical="center"/>
      <protection locked="0"/>
    </xf>
    <xf numFmtId="0" fontId="3" fillId="0" borderId="52" xfId="0" applyFont="1" applyFill="1" applyBorder="1" applyAlignment="1" applyProtection="1">
      <alignment horizontal="left" vertical="center"/>
      <protection locked="0"/>
    </xf>
    <xf numFmtId="0" fontId="3" fillId="0" borderId="41" xfId="0" applyFont="1" applyFill="1" applyBorder="1" applyAlignment="1" applyProtection="1">
      <alignment horizontal="left" vertical="center"/>
      <protection locked="0"/>
    </xf>
    <xf numFmtId="0" fontId="3" fillId="0" borderId="35" xfId="0" applyFont="1" applyFill="1" applyBorder="1" applyAlignment="1" applyProtection="1">
      <alignment horizontal="center" vertical="center"/>
      <protection locked="0"/>
    </xf>
    <xf numFmtId="0" fontId="3" fillId="0" borderId="36" xfId="0" applyFont="1" applyFill="1" applyBorder="1" applyAlignment="1" applyProtection="1">
      <alignment horizontal="center" vertical="center"/>
      <protection locked="0"/>
    </xf>
    <xf numFmtId="0" fontId="33" fillId="0" borderId="24" xfId="0" applyFont="1" applyFill="1" applyBorder="1" applyAlignment="1">
      <alignment horizontal="center" vertical="center" textRotation="90" wrapText="1"/>
    </xf>
    <xf numFmtId="0" fontId="33" fillId="0" borderId="25" xfId="0" applyFont="1" applyFill="1" applyBorder="1" applyAlignment="1">
      <alignment horizontal="center" vertical="center" textRotation="90" wrapText="1"/>
    </xf>
    <xf numFmtId="0" fontId="33" fillId="0" borderId="26" xfId="0" applyFont="1" applyFill="1" applyBorder="1" applyAlignment="1">
      <alignment horizontal="center" vertical="center" textRotation="90" wrapText="1"/>
    </xf>
    <xf numFmtId="0" fontId="33" fillId="0" borderId="0" xfId="0" applyFont="1" applyFill="1" applyBorder="1" applyAlignment="1">
      <alignment horizontal="center" vertical="center" textRotation="90" wrapText="1"/>
    </xf>
    <xf numFmtId="0" fontId="33" fillId="0" borderId="56" xfId="0" applyFont="1" applyFill="1" applyBorder="1" applyAlignment="1">
      <alignment horizontal="center" vertical="center" textRotation="90" wrapText="1"/>
    </xf>
    <xf numFmtId="0" fontId="33" fillId="0" borderId="5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3" borderId="32" xfId="0" applyFont="1" applyFill="1" applyBorder="1" applyAlignment="1">
      <alignment horizontal="left" vertical="center"/>
    </xf>
    <xf numFmtId="0" fontId="11" fillId="3" borderId="34" xfId="0" applyFont="1" applyFill="1" applyBorder="1" applyAlignment="1">
      <alignment horizontal="left" vertical="center"/>
    </xf>
    <xf numFmtId="0" fontId="11" fillId="3" borderId="29" xfId="0" applyFont="1" applyFill="1" applyBorder="1" applyAlignment="1">
      <alignment horizontal="left" vertical="center"/>
    </xf>
    <xf numFmtId="0" fontId="11" fillId="3" borderId="28" xfId="0" applyFont="1" applyFill="1" applyBorder="1" applyAlignment="1">
      <alignment horizontal="left" vertical="center"/>
    </xf>
    <xf numFmtId="0" fontId="11" fillId="3" borderId="48" xfId="0" applyFont="1" applyFill="1" applyBorder="1" applyAlignment="1">
      <alignment horizontal="left" vertical="center"/>
    </xf>
    <xf numFmtId="0" fontId="11" fillId="3" borderId="60" xfId="0" applyFont="1" applyFill="1" applyBorder="1" applyAlignment="1">
      <alignment horizontal="left" vertical="center"/>
    </xf>
    <xf numFmtId="0" fontId="11" fillId="3" borderId="52" xfId="0" applyFont="1" applyFill="1" applyBorder="1" applyAlignment="1">
      <alignment horizontal="left" vertical="center"/>
    </xf>
    <xf numFmtId="0" fontId="11" fillId="3" borderId="36" xfId="0" applyFont="1" applyFill="1" applyBorder="1" applyAlignment="1">
      <alignment horizontal="left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11" fillId="0" borderId="37" xfId="0" applyFont="1" applyFill="1" applyBorder="1" applyAlignment="1" applyProtection="1">
      <alignment horizontal="left" vertical="top" wrapText="1"/>
      <protection locked="0"/>
    </xf>
    <xf numFmtId="0" fontId="11" fillId="0" borderId="39" xfId="0" applyFont="1" applyFill="1" applyBorder="1" applyAlignment="1" applyProtection="1">
      <alignment horizontal="left" vertical="top" wrapText="1"/>
      <protection locked="0"/>
    </xf>
    <xf numFmtId="0" fontId="11" fillId="3" borderId="2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4" xfId="0" applyFont="1" applyFill="1" applyBorder="1" applyAlignment="1" applyProtection="1">
      <alignment horizontal="left" vertical="center"/>
      <protection locked="0"/>
    </xf>
    <xf numFmtId="0" fontId="3" fillId="0" borderId="52" xfId="0" applyFont="1" applyFill="1" applyBorder="1" applyAlignment="1">
      <alignment horizontal="left" vertical="center" wrapText="1"/>
    </xf>
    <xf numFmtId="0" fontId="3" fillId="0" borderId="5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3" fillId="0" borderId="48" xfId="0" applyFont="1" applyFill="1" applyBorder="1" applyAlignment="1">
      <alignment horizontal="left" vertical="center" wrapText="1"/>
    </xf>
    <xf numFmtId="0" fontId="3" fillId="0" borderId="6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50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59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left" vertical="center"/>
      <protection locked="0"/>
    </xf>
    <xf numFmtId="0" fontId="8" fillId="0" borderId="17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11" xfId="0" applyFont="1" applyFill="1" applyBorder="1" applyAlignment="1" applyProtection="1">
      <alignment horizontal="left" vertical="center"/>
      <protection locked="0"/>
    </xf>
    <xf numFmtId="0" fontId="8" fillId="0" borderId="28" xfId="0" applyFont="1" applyFill="1" applyBorder="1" applyAlignment="1" applyProtection="1">
      <alignment horizontal="left" vertical="center"/>
      <protection locked="0"/>
    </xf>
    <xf numFmtId="0" fontId="8" fillId="0" borderId="19" xfId="0" applyFont="1" applyFill="1" applyBorder="1" applyAlignment="1" applyProtection="1">
      <alignment horizontal="left" vertical="center"/>
      <protection locked="0"/>
    </xf>
    <xf numFmtId="0" fontId="8" fillId="0" borderId="9" xfId="0" applyFont="1" applyFill="1" applyBorder="1" applyAlignment="1" applyProtection="1">
      <alignment horizontal="left" vertical="center"/>
      <protection locked="0"/>
    </xf>
    <xf numFmtId="0" fontId="8" fillId="0" borderId="2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36" xfId="0" applyFont="1" applyFill="1" applyBorder="1" applyAlignment="1" applyProtection="1">
      <alignment horizontal="left" vertical="center"/>
      <protection locked="0"/>
    </xf>
    <xf numFmtId="0" fontId="8" fillId="0" borderId="2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3" fillId="0" borderId="19" xfId="0" applyFont="1" applyBorder="1" applyAlignment="1" applyProtection="1">
      <alignment horizontal="left" vertical="center"/>
      <protection locked="0"/>
    </xf>
    <xf numFmtId="0" fontId="3" fillId="0" borderId="20" xfId="0" applyFont="1" applyBorder="1" applyAlignment="1" applyProtection="1">
      <alignment horizontal="left" vertical="center"/>
      <protection locked="0"/>
    </xf>
    <xf numFmtId="0" fontId="3" fillId="0" borderId="42" xfId="0" applyFont="1" applyBorder="1" applyAlignment="1" applyProtection="1">
      <alignment horizontal="left" vertical="center"/>
      <protection locked="0"/>
    </xf>
    <xf numFmtId="0" fontId="3" fillId="0" borderId="50" xfId="0" applyFont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Fill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/>
      <protection locked="0"/>
    </xf>
    <xf numFmtId="0" fontId="7" fillId="3" borderId="39" xfId="0" applyFont="1" applyFill="1" applyBorder="1" applyAlignment="1">
      <alignment horizontal="center" vertical="center" wrapText="1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43" xfId="0" applyFont="1" applyFill="1" applyBorder="1" applyAlignment="1" applyProtection="1">
      <alignment horizontal="left" vertical="top" wrapText="1"/>
      <protection locked="0"/>
    </xf>
    <xf numFmtId="0" fontId="3" fillId="0" borderId="49" xfId="0" applyFont="1" applyFill="1" applyBorder="1" applyAlignment="1" applyProtection="1">
      <alignment horizontal="left" vertical="top" wrapText="1"/>
      <protection locked="0"/>
    </xf>
    <xf numFmtId="0" fontId="13" fillId="3" borderId="2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24" fillId="4" borderId="2" xfId="0" applyFont="1" applyFill="1" applyBorder="1" applyAlignment="1">
      <alignment horizontal="left" vertical="center" wrapText="1"/>
    </xf>
    <xf numFmtId="0" fontId="24" fillId="4" borderId="3" xfId="0" applyFont="1" applyFill="1" applyBorder="1" applyAlignment="1">
      <alignment horizontal="left" vertical="center" wrapText="1"/>
    </xf>
    <xf numFmtId="0" fontId="24" fillId="4" borderId="4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3" fillId="0" borderId="54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3" fillId="0" borderId="6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3" fillId="0" borderId="13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3" fillId="3" borderId="52" xfId="0" applyFont="1" applyFill="1" applyBorder="1" applyAlignment="1">
      <alignment horizontal="left" vertical="center" wrapText="1"/>
    </xf>
    <xf numFmtId="0" fontId="3" fillId="3" borderId="53" xfId="0" applyFont="1" applyFill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3" borderId="32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0" fontId="3" fillId="3" borderId="34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30" fillId="0" borderId="0" xfId="0" applyFont="1" applyFill="1" applyAlignment="1">
      <alignment vertical="center" wrapText="1"/>
    </xf>
    <xf numFmtId="0" fontId="3" fillId="3" borderId="61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35" xfId="0" applyFont="1" applyFill="1" applyBorder="1" applyAlignment="1">
      <alignment horizontal="left" vertical="center"/>
    </xf>
    <xf numFmtId="0" fontId="32" fillId="0" borderId="24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56" xfId="0" applyFont="1" applyFill="1" applyBorder="1" applyAlignment="1">
      <alignment horizontal="center" vertical="center" wrapText="1"/>
    </xf>
    <xf numFmtId="0" fontId="32" fillId="0" borderId="5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horizontal="center" vertical="center" textRotation="90" wrapText="1"/>
    </xf>
    <xf numFmtId="0" fontId="33" fillId="0" borderId="59" xfId="0" applyFont="1" applyFill="1" applyBorder="1" applyAlignment="1">
      <alignment horizontal="center" vertical="center" textRotation="90" wrapText="1"/>
    </xf>
    <xf numFmtId="0" fontId="33" fillId="0" borderId="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14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CC"/>
      <color rgb="FFFFFF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showGridLines="0" view="pageBreakPreview" topLeftCell="A166" zoomScale="110" zoomScaleNormal="100" zoomScaleSheetLayoutView="110" workbookViewId="0">
      <selection activeCell="D33" sqref="D33:D35"/>
    </sheetView>
  </sheetViews>
  <sheetFormatPr defaultColWidth="9.109375" defaultRowHeight="13.8" x14ac:dyDescent="0.3"/>
  <cols>
    <col min="1" max="1" width="4.88671875" style="4" customWidth="1"/>
    <col min="2" max="2" width="36.109375" style="4" customWidth="1"/>
    <col min="3" max="3" width="30.44140625" style="4" customWidth="1"/>
    <col min="4" max="4" width="25.88671875" style="193" customWidth="1"/>
    <col min="5" max="5" width="23.33203125" style="193" customWidth="1"/>
    <col min="6" max="16384" width="9.109375" style="4"/>
  </cols>
  <sheetData>
    <row r="1" spans="1:5" x14ac:dyDescent="0.3">
      <c r="E1" s="51" t="s">
        <v>95</v>
      </c>
    </row>
    <row r="2" spans="1:5" ht="75" customHeight="1" thickBot="1" x14ac:dyDescent="0.35">
      <c r="A2" s="429" t="s">
        <v>59</v>
      </c>
      <c r="B2" s="430"/>
      <c r="C2" s="430"/>
      <c r="D2" s="430"/>
      <c r="E2" s="430"/>
    </row>
    <row r="3" spans="1:5" ht="20.25" customHeight="1" thickBot="1" x14ac:dyDescent="0.35">
      <c r="A3" s="257" t="s">
        <v>92</v>
      </c>
      <c r="B3" s="258"/>
      <c r="C3" s="258"/>
      <c r="D3" s="258"/>
      <c r="E3" s="259"/>
    </row>
    <row r="4" spans="1:5" ht="21.6" thickBot="1" x14ac:dyDescent="0.35">
      <c r="A4" s="179"/>
      <c r="B4" s="180"/>
      <c r="C4" s="180"/>
      <c r="D4" s="180"/>
      <c r="E4" s="180"/>
    </row>
    <row r="5" spans="1:5" ht="23.1" customHeight="1" thickBot="1" x14ac:dyDescent="0.35">
      <c r="A5" s="248" t="s">
        <v>89</v>
      </c>
      <c r="B5" s="249"/>
      <c r="C5" s="249"/>
      <c r="D5" s="249"/>
      <c r="E5" s="250"/>
    </row>
    <row r="6" spans="1:5" ht="23.1" customHeight="1" thickBot="1" x14ac:dyDescent="0.35">
      <c r="A6" s="179"/>
      <c r="B6" s="180"/>
      <c r="C6" s="180"/>
      <c r="D6" s="180"/>
      <c r="E6" s="180"/>
    </row>
    <row r="7" spans="1:5" ht="23.1" customHeight="1" x14ac:dyDescent="0.3">
      <c r="A7" s="431" t="s">
        <v>69</v>
      </c>
      <c r="B7" s="432"/>
      <c r="C7" s="42"/>
      <c r="D7" s="34" t="s">
        <v>73</v>
      </c>
      <c r="E7" s="42"/>
    </row>
    <row r="8" spans="1:5" ht="23.1" customHeight="1" x14ac:dyDescent="0.3">
      <c r="A8" s="433" t="s">
        <v>70</v>
      </c>
      <c r="B8" s="434"/>
      <c r="C8" s="43"/>
      <c r="D8" s="35" t="s">
        <v>74</v>
      </c>
      <c r="E8" s="43"/>
    </row>
    <row r="9" spans="1:5" ht="23.1" customHeight="1" thickBot="1" x14ac:dyDescent="0.35">
      <c r="A9" s="435" t="s">
        <v>71</v>
      </c>
      <c r="B9" s="436"/>
      <c r="C9" s="44"/>
      <c r="D9" s="36" t="s">
        <v>75</v>
      </c>
      <c r="E9" s="44"/>
    </row>
    <row r="10" spans="1:5" ht="23.1" customHeight="1" thickBot="1" x14ac:dyDescent="0.35">
      <c r="A10" s="443" t="s">
        <v>72</v>
      </c>
      <c r="B10" s="444"/>
      <c r="C10" s="445"/>
      <c r="D10" s="446"/>
      <c r="E10" s="447"/>
    </row>
    <row r="11" spans="1:5" ht="23.1" customHeight="1" thickBot="1" x14ac:dyDescent="0.35">
      <c r="A11" s="179"/>
      <c r="B11" s="180"/>
      <c r="C11" s="180"/>
      <c r="D11" s="180"/>
      <c r="E11" s="180"/>
    </row>
    <row r="12" spans="1:5" ht="23.1" customHeight="1" thickBot="1" x14ac:dyDescent="0.35">
      <c r="A12" s="248" t="s">
        <v>88</v>
      </c>
      <c r="B12" s="249"/>
      <c r="C12" s="249"/>
      <c r="D12" s="249"/>
      <c r="E12" s="250"/>
    </row>
    <row r="13" spans="1:5" ht="23.1" customHeight="1" thickBot="1" x14ac:dyDescent="0.35">
      <c r="A13" s="179"/>
      <c r="B13" s="180"/>
      <c r="C13" s="180"/>
      <c r="D13" s="180"/>
      <c r="E13" s="180"/>
    </row>
    <row r="14" spans="1:5" ht="23.1" customHeight="1" x14ac:dyDescent="0.3">
      <c r="A14" s="431" t="s">
        <v>69</v>
      </c>
      <c r="B14" s="432"/>
      <c r="C14" s="42"/>
      <c r="D14" s="34" t="s">
        <v>73</v>
      </c>
      <c r="E14" s="42"/>
    </row>
    <row r="15" spans="1:5" ht="23.1" customHeight="1" thickBot="1" x14ac:dyDescent="0.35">
      <c r="A15" s="437" t="s">
        <v>70</v>
      </c>
      <c r="B15" s="438"/>
      <c r="C15" s="45"/>
      <c r="D15" s="37" t="s">
        <v>74</v>
      </c>
      <c r="E15" s="45"/>
    </row>
    <row r="16" spans="1:5" ht="23.1" customHeight="1" thickBot="1" x14ac:dyDescent="0.35">
      <c r="A16" s="179"/>
      <c r="B16" s="180"/>
      <c r="C16" s="180"/>
      <c r="D16" s="180"/>
      <c r="E16" s="180"/>
    </row>
    <row r="17" spans="1:5" ht="23.1" customHeight="1" thickBot="1" x14ac:dyDescent="0.35">
      <c r="A17" s="248" t="s">
        <v>87</v>
      </c>
      <c r="B17" s="249"/>
      <c r="C17" s="249"/>
      <c r="D17" s="249"/>
      <c r="E17" s="250"/>
    </row>
    <row r="18" spans="1:5" ht="23.1" customHeight="1" thickBot="1" x14ac:dyDescent="0.35">
      <c r="A18" s="179"/>
      <c r="B18" s="180"/>
      <c r="C18" s="180"/>
      <c r="D18" s="180"/>
      <c r="E18" s="180"/>
    </row>
    <row r="19" spans="1:5" ht="23.1" customHeight="1" x14ac:dyDescent="0.3">
      <c r="A19" s="431" t="s">
        <v>76</v>
      </c>
      <c r="B19" s="432"/>
      <c r="C19" s="42"/>
      <c r="D19" s="34" t="s">
        <v>79</v>
      </c>
      <c r="E19" s="42"/>
    </row>
    <row r="20" spans="1:5" ht="23.1" customHeight="1" x14ac:dyDescent="0.3">
      <c r="A20" s="433" t="s">
        <v>77</v>
      </c>
      <c r="B20" s="434"/>
      <c r="C20" s="43"/>
      <c r="D20" s="35" t="s">
        <v>80</v>
      </c>
      <c r="E20" s="43"/>
    </row>
    <row r="21" spans="1:5" ht="23.1" customHeight="1" thickBot="1" x14ac:dyDescent="0.35">
      <c r="A21" s="437" t="s">
        <v>78</v>
      </c>
      <c r="B21" s="438"/>
      <c r="C21" s="238"/>
      <c r="D21" s="38" t="s">
        <v>81</v>
      </c>
      <c r="E21" s="239"/>
    </row>
    <row r="22" spans="1:5" ht="23.1" customHeight="1" thickBot="1" x14ac:dyDescent="0.35">
      <c r="A22" s="179"/>
      <c r="B22" s="180"/>
      <c r="C22" s="180"/>
      <c r="D22" s="180"/>
      <c r="E22" s="180"/>
    </row>
    <row r="23" spans="1:5" ht="23.1" customHeight="1" thickBot="1" x14ac:dyDescent="0.35">
      <c r="A23" s="248" t="s">
        <v>86</v>
      </c>
      <c r="B23" s="249"/>
      <c r="C23" s="249"/>
      <c r="D23" s="249"/>
      <c r="E23" s="250"/>
    </row>
    <row r="24" spans="1:5" ht="23.1" customHeight="1" thickBot="1" x14ac:dyDescent="0.35">
      <c r="A24" s="179"/>
      <c r="B24" s="180"/>
      <c r="C24" s="180"/>
      <c r="D24" s="180"/>
      <c r="E24" s="180"/>
    </row>
    <row r="25" spans="1:5" ht="23.1" customHeight="1" thickBot="1" x14ac:dyDescent="0.35">
      <c r="A25" s="439" t="s">
        <v>82</v>
      </c>
      <c r="B25" s="440"/>
      <c r="C25" s="39" t="s">
        <v>83</v>
      </c>
      <c r="D25" s="40" t="s">
        <v>84</v>
      </c>
      <c r="E25" s="39" t="s">
        <v>85</v>
      </c>
    </row>
    <row r="26" spans="1:5" ht="67.5" customHeight="1" thickBot="1" x14ac:dyDescent="0.35">
      <c r="A26" s="441"/>
      <c r="B26" s="442"/>
      <c r="C26" s="52"/>
      <c r="D26" s="53"/>
      <c r="E26" s="52"/>
    </row>
    <row r="27" spans="1:5" ht="21.6" thickBot="1" x14ac:dyDescent="0.35">
      <c r="A27" s="179"/>
      <c r="B27" s="180"/>
      <c r="C27" s="180"/>
      <c r="D27" s="180"/>
      <c r="E27" s="180"/>
    </row>
    <row r="28" spans="1:5" ht="21.75" customHeight="1" thickBot="1" x14ac:dyDescent="0.35">
      <c r="A28" s="460" t="s">
        <v>90</v>
      </c>
      <c r="B28" s="461"/>
      <c r="C28" s="461"/>
      <c r="D28" s="461"/>
      <c r="E28" s="462"/>
    </row>
    <row r="29" spans="1:5" ht="18.75" customHeight="1" thickBot="1" x14ac:dyDescent="0.35">
      <c r="A29" s="463" t="s">
        <v>91</v>
      </c>
      <c r="B29" s="463"/>
      <c r="C29" s="463"/>
      <c r="D29" s="463"/>
      <c r="E29" s="463"/>
    </row>
    <row r="30" spans="1:5" ht="21.9" customHeight="1" thickBot="1" x14ac:dyDescent="0.35">
      <c r="A30" s="257" t="s">
        <v>242</v>
      </c>
      <c r="B30" s="258"/>
      <c r="C30" s="258"/>
      <c r="D30" s="258"/>
      <c r="E30" s="259"/>
    </row>
    <row r="31" spans="1:5" ht="12" customHeight="1" thickBot="1" x14ac:dyDescent="0.35">
      <c r="A31" s="22"/>
      <c r="B31" s="23"/>
      <c r="C31" s="23"/>
      <c r="D31" s="23"/>
      <c r="E31" s="24"/>
    </row>
    <row r="32" spans="1:5" ht="20.100000000000001" customHeight="1" thickBot="1" x14ac:dyDescent="0.35">
      <c r="A32" s="453" t="s">
        <v>0</v>
      </c>
      <c r="B32" s="454"/>
      <c r="C32" s="455"/>
      <c r="D32" s="18" t="s">
        <v>6</v>
      </c>
      <c r="E32" s="17" t="s">
        <v>5</v>
      </c>
    </row>
    <row r="33" spans="1:5" ht="27" customHeight="1" x14ac:dyDescent="0.3">
      <c r="A33" s="5" t="s">
        <v>1</v>
      </c>
      <c r="B33" s="456" t="s">
        <v>2</v>
      </c>
      <c r="C33" s="457"/>
      <c r="D33" s="46"/>
      <c r="E33" s="47"/>
    </row>
    <row r="34" spans="1:5" ht="27" customHeight="1" x14ac:dyDescent="0.3">
      <c r="A34" s="6" t="s">
        <v>3</v>
      </c>
      <c r="B34" s="458" t="s">
        <v>10</v>
      </c>
      <c r="C34" s="459"/>
      <c r="D34" s="174"/>
      <c r="E34" s="48"/>
    </row>
    <row r="35" spans="1:5" ht="27" customHeight="1" thickBot="1" x14ac:dyDescent="0.35">
      <c r="A35" s="7" t="s">
        <v>7</v>
      </c>
      <c r="B35" s="448" t="s">
        <v>11</v>
      </c>
      <c r="C35" s="449"/>
      <c r="D35" s="175"/>
      <c r="E35" s="49"/>
    </row>
    <row r="36" spans="1:5" ht="20.100000000000001" customHeight="1" thickBot="1" x14ac:dyDescent="0.35">
      <c r="A36" s="297" t="s">
        <v>38</v>
      </c>
      <c r="B36" s="299"/>
      <c r="C36" s="299"/>
      <c r="D36" s="299"/>
      <c r="E36" s="8">
        <f>SUM(E33:E35)</f>
        <v>0</v>
      </c>
    </row>
    <row r="37" spans="1:5" ht="20.100000000000001" customHeight="1" thickBot="1" x14ac:dyDescent="0.35">
      <c r="A37" s="450"/>
      <c r="B37" s="451"/>
      <c r="C37" s="451"/>
      <c r="D37" s="451"/>
      <c r="E37" s="452"/>
    </row>
    <row r="38" spans="1:5" ht="20.100000000000001" customHeight="1" thickBot="1" x14ac:dyDescent="0.35">
      <c r="A38" s="453" t="s">
        <v>4</v>
      </c>
      <c r="B38" s="454"/>
      <c r="C38" s="455"/>
      <c r="D38" s="9" t="s">
        <v>6</v>
      </c>
      <c r="E38" s="9" t="s">
        <v>5</v>
      </c>
    </row>
    <row r="39" spans="1:5" ht="27" customHeight="1" x14ac:dyDescent="0.3">
      <c r="A39" s="5" t="s">
        <v>1</v>
      </c>
      <c r="B39" s="456" t="s">
        <v>12</v>
      </c>
      <c r="C39" s="457"/>
      <c r="D39" s="46"/>
      <c r="E39" s="47"/>
    </row>
    <row r="40" spans="1:5" ht="27" customHeight="1" x14ac:dyDescent="0.3">
      <c r="A40" s="6" t="s">
        <v>3</v>
      </c>
      <c r="B40" s="458" t="s">
        <v>13</v>
      </c>
      <c r="C40" s="459"/>
      <c r="D40" s="174"/>
      <c r="E40" s="48"/>
    </row>
    <row r="41" spans="1:5" ht="27" customHeight="1" x14ac:dyDescent="0.3">
      <c r="A41" s="6" t="s">
        <v>7</v>
      </c>
      <c r="B41" s="458" t="s">
        <v>14</v>
      </c>
      <c r="C41" s="459"/>
      <c r="D41" s="174"/>
      <c r="E41" s="48"/>
    </row>
    <row r="42" spans="1:5" ht="27" customHeight="1" thickBot="1" x14ac:dyDescent="0.35">
      <c r="A42" s="31" t="s">
        <v>8</v>
      </c>
      <c r="B42" s="470" t="s">
        <v>15</v>
      </c>
      <c r="C42" s="471"/>
      <c r="D42" s="175"/>
      <c r="E42" s="49"/>
    </row>
    <row r="43" spans="1:5" ht="20.100000000000001" customHeight="1" thickBot="1" x14ac:dyDescent="0.35">
      <c r="A43" s="472" t="s">
        <v>38</v>
      </c>
      <c r="B43" s="298"/>
      <c r="C43" s="298"/>
      <c r="D43" s="329"/>
      <c r="E43" s="8">
        <f>SUM(E39:E42)</f>
        <v>0</v>
      </c>
    </row>
    <row r="44" spans="1:5" ht="20.100000000000001" customHeight="1" thickBot="1" x14ac:dyDescent="0.35">
      <c r="A44" s="248" t="s">
        <v>55</v>
      </c>
      <c r="B44" s="249"/>
      <c r="C44" s="249"/>
      <c r="D44" s="250"/>
      <c r="E44" s="32">
        <f>E36+E43</f>
        <v>0</v>
      </c>
    </row>
    <row r="45" spans="1:5" ht="20.100000000000001" customHeight="1" thickBot="1" x14ac:dyDescent="0.35">
      <c r="A45" s="248" t="s">
        <v>9</v>
      </c>
      <c r="B45" s="249"/>
      <c r="C45" s="249"/>
      <c r="D45" s="249"/>
      <c r="E45" s="250"/>
    </row>
    <row r="46" spans="1:5" ht="65.099999999999994" customHeight="1" thickBot="1" x14ac:dyDescent="0.35">
      <c r="A46" s="1" t="s">
        <v>6</v>
      </c>
      <c r="B46" s="464"/>
      <c r="C46" s="464"/>
      <c r="D46" s="464"/>
      <c r="E46" s="464"/>
    </row>
    <row r="47" spans="1:5" ht="65.099999999999994" customHeight="1" thickBot="1" x14ac:dyDescent="0.35">
      <c r="A47" s="2" t="s">
        <v>5</v>
      </c>
      <c r="B47" s="464"/>
      <c r="C47" s="464"/>
      <c r="D47" s="464"/>
      <c r="E47" s="464"/>
    </row>
    <row r="48" spans="1:5" ht="20.100000000000001" customHeight="1" thickBot="1" x14ac:dyDescent="0.35">
      <c r="A48" s="465"/>
      <c r="B48" s="465"/>
      <c r="C48" s="465"/>
      <c r="D48" s="465"/>
      <c r="E48" s="465"/>
    </row>
    <row r="49" spans="1:5" ht="21.9" customHeight="1" thickBot="1" x14ac:dyDescent="0.35">
      <c r="A49" s="257" t="s">
        <v>243</v>
      </c>
      <c r="B49" s="258"/>
      <c r="C49" s="258"/>
      <c r="D49" s="258"/>
      <c r="E49" s="259"/>
    </row>
    <row r="50" spans="1:5" ht="20.100000000000001" customHeight="1" thickBot="1" x14ac:dyDescent="0.35">
      <c r="A50" s="466"/>
      <c r="B50" s="467"/>
      <c r="C50" s="467"/>
      <c r="D50" s="467"/>
      <c r="E50" s="468"/>
    </row>
    <row r="51" spans="1:5" ht="20.100000000000001" customHeight="1" thickBot="1" x14ac:dyDescent="0.35">
      <c r="A51" s="453" t="s">
        <v>39</v>
      </c>
      <c r="B51" s="469"/>
      <c r="C51" s="176"/>
      <c r="D51" s="182" t="s">
        <v>6</v>
      </c>
      <c r="E51" s="10" t="s">
        <v>5</v>
      </c>
    </row>
    <row r="52" spans="1:5" ht="27" customHeight="1" x14ac:dyDescent="0.3">
      <c r="A52" s="5" t="s">
        <v>1</v>
      </c>
      <c r="B52" s="315" t="s">
        <v>40</v>
      </c>
      <c r="C52" s="317"/>
      <c r="D52" s="46"/>
      <c r="E52" s="47"/>
    </row>
    <row r="53" spans="1:5" ht="27" customHeight="1" x14ac:dyDescent="0.3">
      <c r="A53" s="6" t="s">
        <v>3</v>
      </c>
      <c r="B53" s="291" t="s">
        <v>41</v>
      </c>
      <c r="C53" s="293"/>
      <c r="D53" s="174"/>
      <c r="E53" s="48"/>
    </row>
    <row r="54" spans="1:5" ht="27" customHeight="1" thickBot="1" x14ac:dyDescent="0.35">
      <c r="A54" s="31" t="s">
        <v>7</v>
      </c>
      <c r="B54" s="473" t="s">
        <v>60</v>
      </c>
      <c r="C54" s="474"/>
      <c r="D54" s="195"/>
      <c r="E54" s="50"/>
    </row>
    <row r="55" spans="1:5" ht="20.100000000000001" customHeight="1" thickBot="1" x14ac:dyDescent="0.35">
      <c r="A55" s="472" t="s">
        <v>38</v>
      </c>
      <c r="B55" s="298"/>
      <c r="C55" s="298"/>
      <c r="D55" s="300"/>
      <c r="E55" s="29">
        <f>SUM(E52:E54)</f>
        <v>0</v>
      </c>
    </row>
    <row r="56" spans="1:5" ht="20.100000000000001" customHeight="1" thickBot="1" x14ac:dyDescent="0.35">
      <c r="A56" s="450"/>
      <c r="B56" s="451"/>
      <c r="C56" s="451"/>
      <c r="D56" s="451"/>
      <c r="E56" s="452"/>
    </row>
    <row r="57" spans="1:5" ht="20.100000000000001" customHeight="1" thickBot="1" x14ac:dyDescent="0.35">
      <c r="A57" s="453" t="s">
        <v>42</v>
      </c>
      <c r="B57" s="454"/>
      <c r="C57" s="455"/>
      <c r="D57" s="9" t="s">
        <v>6</v>
      </c>
      <c r="E57" s="9" t="s">
        <v>5</v>
      </c>
    </row>
    <row r="58" spans="1:5" ht="27" customHeight="1" x14ac:dyDescent="0.3">
      <c r="A58" s="5" t="s">
        <v>1</v>
      </c>
      <c r="B58" s="315" t="s">
        <v>17</v>
      </c>
      <c r="C58" s="338"/>
      <c r="D58" s="46"/>
      <c r="E58" s="47"/>
    </row>
    <row r="59" spans="1:5" ht="27" customHeight="1" x14ac:dyDescent="0.3">
      <c r="A59" s="6" t="s">
        <v>3</v>
      </c>
      <c r="B59" s="291" t="s">
        <v>18</v>
      </c>
      <c r="C59" s="333"/>
      <c r="D59" s="174"/>
      <c r="E59" s="48"/>
    </row>
    <row r="60" spans="1:5" ht="27" customHeight="1" x14ac:dyDescent="0.3">
      <c r="A60" s="6" t="s">
        <v>7</v>
      </c>
      <c r="B60" s="291" t="s">
        <v>19</v>
      </c>
      <c r="C60" s="333"/>
      <c r="D60" s="174"/>
      <c r="E60" s="48"/>
    </row>
    <row r="61" spans="1:5" ht="27" customHeight="1" x14ac:dyDescent="0.3">
      <c r="A61" s="6" t="s">
        <v>43</v>
      </c>
      <c r="B61" s="291" t="s">
        <v>20</v>
      </c>
      <c r="C61" s="333"/>
      <c r="D61" s="174"/>
      <c r="E61" s="48"/>
    </row>
    <row r="62" spans="1:5" ht="27" customHeight="1" thickBot="1" x14ac:dyDescent="0.35">
      <c r="A62" s="7" t="s">
        <v>16</v>
      </c>
      <c r="B62" s="294" t="s">
        <v>64</v>
      </c>
      <c r="C62" s="334"/>
      <c r="D62" s="175"/>
      <c r="E62" s="49"/>
    </row>
    <row r="63" spans="1:5" ht="20.100000000000001" customHeight="1" thickBot="1" x14ac:dyDescent="0.35">
      <c r="A63" s="472" t="s">
        <v>38</v>
      </c>
      <c r="B63" s="298"/>
      <c r="C63" s="298"/>
      <c r="D63" s="329"/>
      <c r="E63" s="8">
        <f>SUM(E58:E62)</f>
        <v>0</v>
      </c>
    </row>
    <row r="64" spans="1:5" ht="20.100000000000001" customHeight="1" thickBot="1" x14ac:dyDescent="0.35">
      <c r="A64" s="363"/>
      <c r="B64" s="363"/>
      <c r="C64" s="363"/>
      <c r="D64" s="363"/>
      <c r="E64" s="363"/>
    </row>
    <row r="65" spans="1:5" ht="20.100000000000001" customHeight="1" thickBot="1" x14ac:dyDescent="0.35">
      <c r="A65" s="453" t="s">
        <v>44</v>
      </c>
      <c r="B65" s="454"/>
      <c r="C65" s="455"/>
      <c r="D65" s="30" t="s">
        <v>6</v>
      </c>
      <c r="E65" s="29" t="s">
        <v>5</v>
      </c>
    </row>
    <row r="66" spans="1:5" ht="27" customHeight="1" x14ac:dyDescent="0.3">
      <c r="A66" s="11" t="s">
        <v>1</v>
      </c>
      <c r="B66" s="315" t="s">
        <v>21</v>
      </c>
      <c r="C66" s="317"/>
      <c r="D66" s="46"/>
      <c r="E66" s="47"/>
    </row>
    <row r="67" spans="1:5" ht="27" customHeight="1" thickBot="1" x14ac:dyDescent="0.35">
      <c r="A67" s="12" t="s">
        <v>3</v>
      </c>
      <c r="B67" s="294" t="s">
        <v>22</v>
      </c>
      <c r="C67" s="296"/>
      <c r="D67" s="175"/>
      <c r="E67" s="49"/>
    </row>
    <row r="68" spans="1:5" ht="20.100000000000001" customHeight="1" thickBot="1" x14ac:dyDescent="0.35">
      <c r="A68" s="472" t="s">
        <v>38</v>
      </c>
      <c r="B68" s="299"/>
      <c r="C68" s="299"/>
      <c r="D68" s="299"/>
      <c r="E68" s="13">
        <f>SUM(E66:E67)</f>
        <v>0</v>
      </c>
    </row>
    <row r="69" spans="1:5" ht="20.100000000000001" customHeight="1" thickBot="1" x14ac:dyDescent="0.35">
      <c r="A69" s="478"/>
      <c r="B69" s="479"/>
      <c r="C69" s="479"/>
      <c r="D69" s="479"/>
      <c r="E69" s="480"/>
    </row>
    <row r="70" spans="1:5" ht="20.100000000000001" customHeight="1" thickBot="1" x14ac:dyDescent="0.35">
      <c r="A70" s="481" t="s">
        <v>45</v>
      </c>
      <c r="B70" s="469"/>
      <c r="C70" s="176"/>
      <c r="D70" s="9" t="s">
        <v>6</v>
      </c>
      <c r="E70" s="14" t="s">
        <v>5</v>
      </c>
    </row>
    <row r="71" spans="1:5" ht="27" customHeight="1" x14ac:dyDescent="0.3">
      <c r="A71" s="25" t="s">
        <v>1</v>
      </c>
      <c r="B71" s="315" t="s">
        <v>65</v>
      </c>
      <c r="C71" s="317"/>
      <c r="D71" s="46"/>
      <c r="E71" s="47"/>
    </row>
    <row r="72" spans="1:5" ht="27" customHeight="1" thickBot="1" x14ac:dyDescent="0.35">
      <c r="A72" s="26" t="s">
        <v>3</v>
      </c>
      <c r="B72" s="294" t="s">
        <v>61</v>
      </c>
      <c r="C72" s="296"/>
      <c r="D72" s="175"/>
      <c r="E72" s="49"/>
    </row>
    <row r="73" spans="1:5" ht="20.100000000000001" customHeight="1" thickBot="1" x14ac:dyDescent="0.35">
      <c r="A73" s="297" t="s">
        <v>38</v>
      </c>
      <c r="B73" s="299"/>
      <c r="C73" s="299"/>
      <c r="D73" s="329"/>
      <c r="E73" s="8">
        <f>SUM(E71:E72)</f>
        <v>0</v>
      </c>
    </row>
    <row r="74" spans="1:5" ht="20.100000000000001" customHeight="1" thickBot="1" x14ac:dyDescent="0.35">
      <c r="A74" s="475" t="s">
        <v>55</v>
      </c>
      <c r="B74" s="476"/>
      <c r="C74" s="476"/>
      <c r="D74" s="477"/>
      <c r="E74" s="33">
        <f>E73+E68+E63+E55</f>
        <v>0</v>
      </c>
    </row>
    <row r="75" spans="1:5" ht="20.100000000000001" customHeight="1" thickBot="1" x14ac:dyDescent="0.35">
      <c r="A75" s="248" t="s">
        <v>9</v>
      </c>
      <c r="B75" s="249"/>
      <c r="C75" s="249"/>
      <c r="D75" s="249"/>
      <c r="E75" s="250"/>
    </row>
    <row r="76" spans="1:5" ht="65.099999999999994" customHeight="1" thickBot="1" x14ac:dyDescent="0.35">
      <c r="A76" s="1" t="s">
        <v>6</v>
      </c>
      <c r="B76" s="464"/>
      <c r="C76" s="464"/>
      <c r="D76" s="464"/>
      <c r="E76" s="464"/>
    </row>
    <row r="77" spans="1:5" ht="65.099999999999994" customHeight="1" thickBot="1" x14ac:dyDescent="0.35">
      <c r="A77" s="2" t="s">
        <v>5</v>
      </c>
      <c r="B77" s="464"/>
      <c r="C77" s="464"/>
      <c r="D77" s="464"/>
      <c r="E77" s="464"/>
    </row>
    <row r="78" spans="1:5" ht="20.100000000000001" customHeight="1" thickBot="1" x14ac:dyDescent="0.35">
      <c r="A78" s="465"/>
      <c r="B78" s="465"/>
      <c r="C78" s="465"/>
      <c r="D78" s="465"/>
      <c r="E78" s="465"/>
    </row>
    <row r="79" spans="1:5" ht="21.9" customHeight="1" thickBot="1" x14ac:dyDescent="0.35">
      <c r="A79" s="257" t="s">
        <v>244</v>
      </c>
      <c r="B79" s="258"/>
      <c r="C79" s="258"/>
      <c r="D79" s="258"/>
      <c r="E79" s="259"/>
    </row>
    <row r="80" spans="1:5" ht="20.100000000000001" customHeight="1" thickBot="1" x14ac:dyDescent="0.35">
      <c r="A80" s="466"/>
      <c r="B80" s="467"/>
      <c r="C80" s="467"/>
      <c r="D80" s="467"/>
      <c r="E80" s="468"/>
    </row>
    <row r="81" spans="1:5" ht="20.100000000000001" customHeight="1" thickBot="1" x14ac:dyDescent="0.35">
      <c r="A81" s="453" t="s">
        <v>46</v>
      </c>
      <c r="B81" s="469"/>
      <c r="C81" s="176"/>
      <c r="D81" s="17" t="s">
        <v>6</v>
      </c>
      <c r="E81" s="183" t="s">
        <v>5</v>
      </c>
    </row>
    <row r="82" spans="1:5" ht="27" customHeight="1" x14ac:dyDescent="0.3">
      <c r="A82" s="15" t="s">
        <v>1</v>
      </c>
      <c r="B82" s="315" t="s">
        <v>23</v>
      </c>
      <c r="C82" s="338"/>
      <c r="D82" s="46"/>
      <c r="E82" s="47"/>
    </row>
    <row r="83" spans="1:5" ht="27" customHeight="1" x14ac:dyDescent="0.3">
      <c r="A83" s="6" t="s">
        <v>3</v>
      </c>
      <c r="B83" s="291" t="s">
        <v>47</v>
      </c>
      <c r="C83" s="333"/>
      <c r="D83" s="174"/>
      <c r="E83" s="48"/>
    </row>
    <row r="84" spans="1:5" ht="27" customHeight="1" thickBot="1" x14ac:dyDescent="0.35">
      <c r="A84" s="7" t="s">
        <v>7</v>
      </c>
      <c r="B84" s="294" t="s">
        <v>66</v>
      </c>
      <c r="C84" s="334"/>
      <c r="D84" s="175"/>
      <c r="E84" s="49"/>
    </row>
    <row r="85" spans="1:5" ht="20.100000000000001" customHeight="1" thickBot="1" x14ac:dyDescent="0.35">
      <c r="A85" s="297" t="s">
        <v>38</v>
      </c>
      <c r="B85" s="299"/>
      <c r="C85" s="299"/>
      <c r="D85" s="329"/>
      <c r="E85" s="8">
        <f>SUM(E82:E84)</f>
        <v>0</v>
      </c>
    </row>
    <row r="86" spans="1:5" ht="20.100000000000001" customHeight="1" thickBot="1" x14ac:dyDescent="0.35">
      <c r="A86" s="450"/>
      <c r="B86" s="451"/>
      <c r="C86" s="451"/>
      <c r="D86" s="451"/>
      <c r="E86" s="452"/>
    </row>
    <row r="87" spans="1:5" ht="20.100000000000001" customHeight="1" thickBot="1" x14ac:dyDescent="0.35">
      <c r="A87" s="453" t="s">
        <v>48</v>
      </c>
      <c r="B87" s="454"/>
      <c r="C87" s="455"/>
      <c r="D87" s="9" t="s">
        <v>6</v>
      </c>
      <c r="E87" s="9" t="s">
        <v>5</v>
      </c>
    </row>
    <row r="88" spans="1:5" ht="27" customHeight="1" x14ac:dyDescent="0.3">
      <c r="A88" s="5" t="s">
        <v>1</v>
      </c>
      <c r="B88" s="315" t="s">
        <v>24</v>
      </c>
      <c r="C88" s="317"/>
      <c r="D88" s="46"/>
      <c r="E88" s="47"/>
    </row>
    <row r="89" spans="1:5" ht="27" customHeight="1" thickBot="1" x14ac:dyDescent="0.35">
      <c r="A89" s="7" t="s">
        <v>3</v>
      </c>
      <c r="B89" s="294" t="s">
        <v>25</v>
      </c>
      <c r="C89" s="296"/>
      <c r="D89" s="175"/>
      <c r="E89" s="49"/>
    </row>
    <row r="90" spans="1:5" ht="20.100000000000001" customHeight="1" thickBot="1" x14ac:dyDescent="0.35">
      <c r="A90" s="472" t="s">
        <v>38</v>
      </c>
      <c r="B90" s="299"/>
      <c r="C90" s="299"/>
      <c r="D90" s="329"/>
      <c r="E90" s="8">
        <f>SUM(E88:E89)</f>
        <v>0</v>
      </c>
    </row>
    <row r="91" spans="1:5" ht="20.100000000000001" customHeight="1" thickBot="1" x14ac:dyDescent="0.35">
      <c r="A91" s="450"/>
      <c r="B91" s="451"/>
      <c r="C91" s="451"/>
      <c r="D91" s="451"/>
      <c r="E91" s="452"/>
    </row>
    <row r="92" spans="1:5" ht="20.100000000000001" customHeight="1" thickBot="1" x14ac:dyDescent="0.35">
      <c r="A92" s="453" t="s">
        <v>67</v>
      </c>
      <c r="B92" s="454"/>
      <c r="C92" s="455"/>
      <c r="D92" s="9" t="s">
        <v>6</v>
      </c>
      <c r="E92" s="14" t="s">
        <v>5</v>
      </c>
    </row>
    <row r="93" spans="1:5" ht="27" customHeight="1" x14ac:dyDescent="0.3">
      <c r="A93" s="11" t="s">
        <v>1</v>
      </c>
      <c r="B93" s="315" t="s">
        <v>49</v>
      </c>
      <c r="C93" s="317"/>
      <c r="D93" s="46"/>
      <c r="E93" s="47"/>
    </row>
    <row r="94" spans="1:5" ht="27" customHeight="1" thickBot="1" x14ac:dyDescent="0.35">
      <c r="A94" s="12" t="s">
        <v>3</v>
      </c>
      <c r="B94" s="294" t="s">
        <v>50</v>
      </c>
      <c r="C94" s="296"/>
      <c r="D94" s="175"/>
      <c r="E94" s="49"/>
    </row>
    <row r="95" spans="1:5" ht="20.100000000000001" customHeight="1" thickBot="1" x14ac:dyDescent="0.35">
      <c r="A95" s="472" t="s">
        <v>38</v>
      </c>
      <c r="B95" s="299"/>
      <c r="C95" s="299"/>
      <c r="D95" s="300"/>
      <c r="E95" s="16">
        <f>SUM(E93:E94)</f>
        <v>0</v>
      </c>
    </row>
    <row r="96" spans="1:5" ht="20.100000000000001" customHeight="1" thickBot="1" x14ac:dyDescent="0.35">
      <c r="A96" s="475" t="s">
        <v>55</v>
      </c>
      <c r="B96" s="476"/>
      <c r="C96" s="476"/>
      <c r="D96" s="477"/>
      <c r="E96" s="33">
        <f>E95+E90+E85</f>
        <v>0</v>
      </c>
    </row>
    <row r="97" spans="1:5" ht="20.100000000000001" customHeight="1" thickBot="1" x14ac:dyDescent="0.35">
      <c r="A97" s="248" t="s">
        <v>9</v>
      </c>
      <c r="B97" s="249"/>
      <c r="C97" s="249"/>
      <c r="D97" s="249"/>
      <c r="E97" s="250"/>
    </row>
    <row r="98" spans="1:5" ht="65.099999999999994" customHeight="1" thickBot="1" x14ac:dyDescent="0.35">
      <c r="A98" s="1" t="s">
        <v>6</v>
      </c>
      <c r="B98" s="464"/>
      <c r="C98" s="464"/>
      <c r="D98" s="464"/>
      <c r="E98" s="464"/>
    </row>
    <row r="99" spans="1:5" ht="65.099999999999994" customHeight="1" thickBot="1" x14ac:dyDescent="0.35">
      <c r="A99" s="2" t="s">
        <v>5</v>
      </c>
      <c r="B99" s="464"/>
      <c r="C99" s="464"/>
      <c r="D99" s="464"/>
      <c r="E99" s="464"/>
    </row>
    <row r="100" spans="1:5" ht="20.100000000000001" customHeight="1" thickBot="1" x14ac:dyDescent="0.35">
      <c r="A100" s="482"/>
      <c r="B100" s="482"/>
      <c r="C100" s="482"/>
      <c r="D100" s="482"/>
      <c r="E100" s="482"/>
    </row>
    <row r="101" spans="1:5" ht="21.9" customHeight="1" thickBot="1" x14ac:dyDescent="0.35">
      <c r="A101" s="257" t="s">
        <v>245</v>
      </c>
      <c r="B101" s="258"/>
      <c r="C101" s="258"/>
      <c r="D101" s="258"/>
      <c r="E101" s="259"/>
    </row>
    <row r="102" spans="1:5" ht="20.100000000000001" customHeight="1" thickBot="1" x14ac:dyDescent="0.35">
      <c r="A102" s="466"/>
      <c r="B102" s="467"/>
      <c r="C102" s="467"/>
      <c r="D102" s="467"/>
      <c r="E102" s="468"/>
    </row>
    <row r="103" spans="1:5" ht="20.100000000000001" customHeight="1" thickBot="1" x14ac:dyDescent="0.35">
      <c r="A103" s="453" t="s">
        <v>68</v>
      </c>
      <c r="B103" s="454"/>
      <c r="C103" s="455"/>
      <c r="D103" s="18" t="s">
        <v>6</v>
      </c>
      <c r="E103" s="17" t="s">
        <v>5</v>
      </c>
    </row>
    <row r="104" spans="1:5" ht="27" customHeight="1" x14ac:dyDescent="0.3">
      <c r="A104" s="5" t="s">
        <v>1</v>
      </c>
      <c r="B104" s="315" t="s">
        <v>96</v>
      </c>
      <c r="C104" s="338"/>
      <c r="D104" s="46"/>
      <c r="E104" s="47"/>
    </row>
    <row r="105" spans="1:5" ht="27" customHeight="1" x14ac:dyDescent="0.3">
      <c r="A105" s="6" t="s">
        <v>3</v>
      </c>
      <c r="B105" s="291" t="s">
        <v>26</v>
      </c>
      <c r="C105" s="333"/>
      <c r="D105" s="174"/>
      <c r="E105" s="48"/>
    </row>
    <row r="106" spans="1:5" ht="27" customHeight="1" thickBot="1" x14ac:dyDescent="0.35">
      <c r="A106" s="7" t="s">
        <v>7</v>
      </c>
      <c r="B106" s="294" t="s">
        <v>51</v>
      </c>
      <c r="C106" s="334"/>
      <c r="D106" s="175"/>
      <c r="E106" s="49"/>
    </row>
    <row r="107" spans="1:5" ht="20.100000000000001" customHeight="1" thickBot="1" x14ac:dyDescent="0.35">
      <c r="A107" s="472" t="s">
        <v>38</v>
      </c>
      <c r="B107" s="299"/>
      <c r="C107" s="299"/>
      <c r="D107" s="329"/>
      <c r="E107" s="8">
        <f>SUM(E104:E106)</f>
        <v>0</v>
      </c>
    </row>
    <row r="108" spans="1:5" ht="20.100000000000001" customHeight="1" thickBot="1" x14ac:dyDescent="0.35">
      <c r="A108" s="450"/>
      <c r="B108" s="451"/>
      <c r="C108" s="451"/>
      <c r="D108" s="451"/>
      <c r="E108" s="452"/>
    </row>
    <row r="109" spans="1:5" ht="20.100000000000001" customHeight="1" thickBot="1" x14ac:dyDescent="0.35">
      <c r="A109" s="453" t="s">
        <v>246</v>
      </c>
      <c r="B109" s="454"/>
      <c r="C109" s="455"/>
      <c r="D109" s="41" t="s">
        <v>6</v>
      </c>
      <c r="E109" s="9" t="s">
        <v>5</v>
      </c>
    </row>
    <row r="110" spans="1:5" ht="27" customHeight="1" x14ac:dyDescent="0.3">
      <c r="A110" s="15" t="s">
        <v>1</v>
      </c>
      <c r="B110" s="483" t="s">
        <v>97</v>
      </c>
      <c r="C110" s="484"/>
      <c r="D110" s="46"/>
      <c r="E110" s="47"/>
    </row>
    <row r="111" spans="1:5" ht="27" customHeight="1" x14ac:dyDescent="0.3">
      <c r="A111" s="6" t="s">
        <v>3</v>
      </c>
      <c r="B111" s="291" t="s">
        <v>27</v>
      </c>
      <c r="C111" s="333"/>
      <c r="D111" s="174"/>
      <c r="E111" s="48"/>
    </row>
    <row r="112" spans="1:5" ht="27" customHeight="1" x14ac:dyDescent="0.3">
      <c r="A112" s="6" t="s">
        <v>7</v>
      </c>
      <c r="B112" s="291" t="s">
        <v>58</v>
      </c>
      <c r="C112" s="333"/>
      <c r="D112" s="174"/>
      <c r="E112" s="48"/>
    </row>
    <row r="113" spans="1:5" ht="27" customHeight="1" x14ac:dyDescent="0.3">
      <c r="A113" s="6" t="s">
        <v>52</v>
      </c>
      <c r="B113" s="291" t="s">
        <v>57</v>
      </c>
      <c r="C113" s="333"/>
      <c r="D113" s="174"/>
      <c r="E113" s="48"/>
    </row>
    <row r="114" spans="1:5" ht="27" customHeight="1" x14ac:dyDescent="0.3">
      <c r="A114" s="6" t="s">
        <v>16</v>
      </c>
      <c r="B114" s="291" t="s">
        <v>28</v>
      </c>
      <c r="C114" s="333"/>
      <c r="D114" s="174"/>
      <c r="E114" s="48"/>
    </row>
    <row r="115" spans="1:5" ht="27" customHeight="1" thickBot="1" x14ac:dyDescent="0.35">
      <c r="A115" s="7" t="s">
        <v>53</v>
      </c>
      <c r="B115" s="291" t="s">
        <v>29</v>
      </c>
      <c r="C115" s="333"/>
      <c r="D115" s="175"/>
      <c r="E115" s="49"/>
    </row>
    <row r="116" spans="1:5" ht="20.100000000000001" customHeight="1" thickBot="1" x14ac:dyDescent="0.35">
      <c r="A116" s="472" t="s">
        <v>38</v>
      </c>
      <c r="B116" s="298"/>
      <c r="C116" s="298"/>
      <c r="D116" s="299"/>
      <c r="E116" s="8">
        <f>SUM(E110:E115)</f>
        <v>0</v>
      </c>
    </row>
    <row r="117" spans="1:5" ht="20.100000000000001" customHeight="1" thickBot="1" x14ac:dyDescent="0.35">
      <c r="A117" s="475" t="s">
        <v>55</v>
      </c>
      <c r="B117" s="476"/>
      <c r="C117" s="476"/>
      <c r="D117" s="477"/>
      <c r="E117" s="33">
        <f>E116+E107</f>
        <v>0</v>
      </c>
    </row>
    <row r="118" spans="1:5" ht="20.100000000000001" customHeight="1" thickBot="1" x14ac:dyDescent="0.35">
      <c r="A118" s="248" t="s">
        <v>9</v>
      </c>
      <c r="B118" s="249"/>
      <c r="C118" s="249"/>
      <c r="D118" s="249"/>
      <c r="E118" s="250"/>
    </row>
    <row r="119" spans="1:5" ht="65.099999999999994" customHeight="1" thickBot="1" x14ac:dyDescent="0.35">
      <c r="A119" s="1" t="s">
        <v>6</v>
      </c>
      <c r="B119" s="271"/>
      <c r="C119" s="272"/>
      <c r="D119" s="272"/>
      <c r="E119" s="371"/>
    </row>
    <row r="120" spans="1:5" ht="65.099999999999994" customHeight="1" thickBot="1" x14ac:dyDescent="0.35">
      <c r="A120" s="2" t="s">
        <v>5</v>
      </c>
      <c r="B120" s="464"/>
      <c r="C120" s="464"/>
      <c r="D120" s="464"/>
      <c r="E120" s="464"/>
    </row>
    <row r="121" spans="1:5" ht="20.100000000000001" customHeight="1" thickBot="1" x14ac:dyDescent="0.35">
      <c r="A121" s="465"/>
      <c r="B121" s="465"/>
      <c r="C121" s="465"/>
      <c r="D121" s="465"/>
      <c r="E121" s="465"/>
    </row>
    <row r="122" spans="1:5" ht="21.9" customHeight="1" thickBot="1" x14ac:dyDescent="0.35">
      <c r="A122" s="257" t="s">
        <v>247</v>
      </c>
      <c r="B122" s="258"/>
      <c r="C122" s="258"/>
      <c r="D122" s="258"/>
      <c r="E122" s="259"/>
    </row>
    <row r="123" spans="1:5" ht="20.100000000000001" customHeight="1" thickBot="1" x14ac:dyDescent="0.35">
      <c r="A123" s="466"/>
      <c r="B123" s="467"/>
      <c r="C123" s="467"/>
      <c r="D123" s="467"/>
      <c r="E123" s="468"/>
    </row>
    <row r="124" spans="1:5" ht="20.100000000000001" customHeight="1" thickBot="1" x14ac:dyDescent="0.35">
      <c r="A124" s="481" t="s">
        <v>62</v>
      </c>
      <c r="B124" s="469"/>
      <c r="C124" s="485"/>
      <c r="D124" s="18" t="s">
        <v>6</v>
      </c>
      <c r="E124" s="17" t="s">
        <v>5</v>
      </c>
    </row>
    <row r="125" spans="1:5" ht="27" customHeight="1" x14ac:dyDescent="0.3">
      <c r="A125" s="5" t="s">
        <v>1</v>
      </c>
      <c r="B125" s="315" t="s">
        <v>98</v>
      </c>
      <c r="C125" s="338"/>
      <c r="D125" s="46"/>
      <c r="E125" s="47"/>
    </row>
    <row r="126" spans="1:5" ht="27" customHeight="1" x14ac:dyDescent="0.3">
      <c r="A126" s="6" t="s">
        <v>3</v>
      </c>
      <c r="B126" s="291" t="s">
        <v>54</v>
      </c>
      <c r="C126" s="333"/>
      <c r="D126" s="174"/>
      <c r="E126" s="48"/>
    </row>
    <row r="127" spans="1:5" ht="27" customHeight="1" thickBot="1" x14ac:dyDescent="0.35">
      <c r="A127" s="7" t="s">
        <v>7</v>
      </c>
      <c r="B127" s="294" t="s">
        <v>63</v>
      </c>
      <c r="C127" s="334"/>
      <c r="D127" s="175"/>
      <c r="E127" s="49"/>
    </row>
    <row r="128" spans="1:5" ht="20.100000000000001" customHeight="1" thickBot="1" x14ac:dyDescent="0.35">
      <c r="A128" s="472" t="s">
        <v>38</v>
      </c>
      <c r="B128" s="298"/>
      <c r="C128" s="298"/>
      <c r="D128" s="329"/>
      <c r="E128" s="8">
        <f>SUM(E125:E127)</f>
        <v>0</v>
      </c>
    </row>
    <row r="129" spans="1:5" ht="20.100000000000001" customHeight="1" thickBot="1" x14ac:dyDescent="0.35">
      <c r="A129" s="257" t="s">
        <v>55</v>
      </c>
      <c r="B129" s="258"/>
      <c r="C129" s="258"/>
      <c r="D129" s="259"/>
      <c r="E129" s="33">
        <f>E128</f>
        <v>0</v>
      </c>
    </row>
    <row r="130" spans="1:5" ht="20.100000000000001" customHeight="1" thickBot="1" x14ac:dyDescent="0.35">
      <c r="A130" s="248" t="s">
        <v>9</v>
      </c>
      <c r="B130" s="249"/>
      <c r="C130" s="249"/>
      <c r="D130" s="249"/>
      <c r="E130" s="250"/>
    </row>
    <row r="131" spans="1:5" ht="65.099999999999994" customHeight="1" thickBot="1" x14ac:dyDescent="0.35">
      <c r="A131" s="1" t="s">
        <v>6</v>
      </c>
      <c r="B131" s="464"/>
      <c r="C131" s="464"/>
      <c r="D131" s="464"/>
      <c r="E131" s="464"/>
    </row>
    <row r="132" spans="1:5" ht="65.099999999999994" customHeight="1" thickBot="1" x14ac:dyDescent="0.35">
      <c r="A132" s="2" t="s">
        <v>5</v>
      </c>
      <c r="B132" s="464"/>
      <c r="C132" s="464"/>
      <c r="D132" s="464"/>
      <c r="E132" s="464"/>
    </row>
    <row r="133" spans="1:5" ht="20.100000000000001" customHeight="1" thickBot="1" x14ac:dyDescent="0.35">
      <c r="A133" s="486"/>
      <c r="B133" s="487"/>
      <c r="C133" s="487"/>
      <c r="D133" s="487"/>
      <c r="E133" s="488"/>
    </row>
    <row r="134" spans="1:5" ht="21.9" customHeight="1" thickBot="1" x14ac:dyDescent="0.35">
      <c r="A134" s="257" t="s">
        <v>56</v>
      </c>
      <c r="B134" s="258"/>
      <c r="C134" s="258"/>
      <c r="D134" s="259"/>
      <c r="E134" s="19">
        <f>E129+E117+E96+E74+E44</f>
        <v>0</v>
      </c>
    </row>
    <row r="135" spans="1:5" ht="20.100000000000001" customHeight="1" thickBot="1" x14ac:dyDescent="0.35">
      <c r="A135" s="28"/>
      <c r="B135" s="28"/>
      <c r="C135" s="28"/>
      <c r="D135" s="177"/>
      <c r="E135" s="177"/>
    </row>
    <row r="136" spans="1:5" ht="21.9" customHeight="1" thickBot="1" x14ac:dyDescent="0.35">
      <c r="A136" s="489" t="s">
        <v>93</v>
      </c>
      <c r="B136" s="490"/>
      <c r="C136" s="490"/>
      <c r="D136" s="490"/>
      <c r="E136" s="491"/>
    </row>
    <row r="137" spans="1:5" ht="21.9" customHeight="1" thickBot="1" x14ac:dyDescent="0.35">
      <c r="A137" s="489" t="s">
        <v>94</v>
      </c>
      <c r="B137" s="490"/>
      <c r="C137" s="490"/>
      <c r="D137" s="490"/>
      <c r="E137" s="491"/>
    </row>
    <row r="138" spans="1:5" ht="65.099999999999994" customHeight="1" thickBot="1" x14ac:dyDescent="0.35">
      <c r="A138" s="1" t="s">
        <v>6</v>
      </c>
      <c r="B138" s="464"/>
      <c r="C138" s="464"/>
      <c r="D138" s="464"/>
      <c r="E138" s="464"/>
    </row>
    <row r="139" spans="1:5" ht="65.099999999999994" customHeight="1" thickBot="1" x14ac:dyDescent="0.35">
      <c r="A139" s="2" t="s">
        <v>5</v>
      </c>
      <c r="B139" s="464"/>
      <c r="C139" s="464"/>
      <c r="D139" s="464"/>
      <c r="E139" s="464"/>
    </row>
    <row r="140" spans="1:5" ht="21.9" customHeight="1" thickBot="1" x14ac:dyDescent="0.35">
      <c r="A140" s="489" t="s">
        <v>248</v>
      </c>
      <c r="B140" s="490"/>
      <c r="C140" s="490"/>
      <c r="D140" s="490"/>
      <c r="E140" s="491"/>
    </row>
    <row r="141" spans="1:5" ht="65.099999999999994" customHeight="1" thickBot="1" x14ac:dyDescent="0.35">
      <c r="A141" s="1" t="s">
        <v>6</v>
      </c>
      <c r="B141" s="464"/>
      <c r="C141" s="464"/>
      <c r="D141" s="464"/>
      <c r="E141" s="464"/>
    </row>
    <row r="142" spans="1:5" ht="65.099999999999994" customHeight="1" thickBot="1" x14ac:dyDescent="0.35">
      <c r="A142" s="2" t="s">
        <v>5</v>
      </c>
      <c r="B142" s="464"/>
      <c r="C142" s="464"/>
      <c r="D142" s="464"/>
      <c r="E142" s="464"/>
    </row>
    <row r="143" spans="1:5" ht="21.9" customHeight="1" thickBot="1" x14ac:dyDescent="0.35">
      <c r="A143" s="489" t="s">
        <v>249</v>
      </c>
      <c r="B143" s="490"/>
      <c r="C143" s="490"/>
      <c r="D143" s="490"/>
      <c r="E143" s="491"/>
    </row>
    <row r="144" spans="1:5" ht="65.099999999999994" customHeight="1" thickBot="1" x14ac:dyDescent="0.35">
      <c r="A144" s="1" t="s">
        <v>6</v>
      </c>
      <c r="B144" s="464"/>
      <c r="C144" s="464"/>
      <c r="D144" s="464"/>
      <c r="E144" s="464"/>
    </row>
    <row r="145" spans="1:5" ht="65.099999999999994" customHeight="1" thickBot="1" x14ac:dyDescent="0.35">
      <c r="A145" s="2" t="s">
        <v>5</v>
      </c>
      <c r="B145" s="464"/>
      <c r="C145" s="464"/>
      <c r="D145" s="464"/>
      <c r="E145" s="464"/>
    </row>
    <row r="146" spans="1:5" ht="21.9" customHeight="1" thickBot="1" x14ac:dyDescent="0.35">
      <c r="A146" s="489" t="s">
        <v>250</v>
      </c>
      <c r="B146" s="490"/>
      <c r="C146" s="490"/>
      <c r="D146" s="490"/>
      <c r="E146" s="491"/>
    </row>
    <row r="147" spans="1:5" ht="65.099999999999994" customHeight="1" thickBot="1" x14ac:dyDescent="0.35">
      <c r="A147" s="1" t="s">
        <v>6</v>
      </c>
      <c r="B147" s="464"/>
      <c r="C147" s="464"/>
      <c r="D147" s="464"/>
      <c r="E147" s="464"/>
    </row>
    <row r="148" spans="1:5" ht="65.099999999999994" customHeight="1" thickBot="1" x14ac:dyDescent="0.35">
      <c r="A148" s="2" t="s">
        <v>5</v>
      </c>
      <c r="B148" s="464"/>
      <c r="C148" s="464"/>
      <c r="D148" s="464"/>
      <c r="E148" s="464"/>
    </row>
    <row r="149" spans="1:5" ht="21.9" customHeight="1" thickBot="1" x14ac:dyDescent="0.35">
      <c r="A149" s="489" t="s">
        <v>251</v>
      </c>
      <c r="B149" s="490"/>
      <c r="C149" s="490"/>
      <c r="D149" s="490"/>
      <c r="E149" s="491"/>
    </row>
    <row r="150" spans="1:5" ht="65.099999999999994" customHeight="1" thickBot="1" x14ac:dyDescent="0.35">
      <c r="A150" s="1" t="s">
        <v>6</v>
      </c>
      <c r="B150" s="464"/>
      <c r="C150" s="464"/>
      <c r="D150" s="464"/>
      <c r="E150" s="464"/>
    </row>
    <row r="151" spans="1:5" ht="65.099999999999994" customHeight="1" thickBot="1" x14ac:dyDescent="0.35">
      <c r="A151" s="2" t="s">
        <v>5</v>
      </c>
      <c r="B151" s="464"/>
      <c r="C151" s="464"/>
      <c r="D151" s="464"/>
      <c r="E151" s="464"/>
    </row>
    <row r="152" spans="1:5" ht="20.100000000000001" customHeight="1" thickBot="1" x14ac:dyDescent="0.35">
      <c r="A152" s="28"/>
      <c r="B152" s="28"/>
      <c r="C152" s="28"/>
      <c r="D152" s="177"/>
      <c r="E152" s="177"/>
    </row>
    <row r="153" spans="1:5" ht="20.100000000000001" customHeight="1" thickBot="1" x14ac:dyDescent="0.35">
      <c r="A153" s="492" t="s">
        <v>252</v>
      </c>
      <c r="B153" s="493"/>
      <c r="C153" s="493"/>
      <c r="D153" s="493"/>
      <c r="E153" s="494"/>
    </row>
    <row r="154" spans="1:5" ht="24" customHeight="1" x14ac:dyDescent="0.3">
      <c r="A154" s="495" t="s">
        <v>6</v>
      </c>
      <c r="B154" s="196" t="s">
        <v>253</v>
      </c>
      <c r="C154" s="498"/>
      <c r="D154" s="499"/>
      <c r="E154" s="500"/>
    </row>
    <row r="155" spans="1:5" ht="24" customHeight="1" x14ac:dyDescent="0.3">
      <c r="A155" s="496"/>
      <c r="B155" s="197" t="s">
        <v>254</v>
      </c>
      <c r="C155" s="198"/>
      <c r="D155" s="501"/>
      <c r="E155" s="502"/>
    </row>
    <row r="156" spans="1:5" ht="24" customHeight="1" x14ac:dyDescent="0.3">
      <c r="A156" s="496"/>
      <c r="B156" s="199" t="s">
        <v>255</v>
      </c>
      <c r="C156" s="503"/>
      <c r="D156" s="504"/>
      <c r="E156" s="505"/>
    </row>
    <row r="157" spans="1:5" ht="24" customHeight="1" x14ac:dyDescent="0.3">
      <c r="A157" s="496"/>
      <c r="B157" s="197" t="s">
        <v>254</v>
      </c>
      <c r="C157" s="198"/>
      <c r="D157" s="501"/>
      <c r="E157" s="502"/>
    </row>
    <row r="158" spans="1:5" ht="24" customHeight="1" x14ac:dyDescent="0.3">
      <c r="A158" s="496"/>
      <c r="B158" s="197" t="s">
        <v>256</v>
      </c>
      <c r="C158" s="503"/>
      <c r="D158" s="504"/>
      <c r="E158" s="505"/>
    </row>
    <row r="159" spans="1:5" ht="24" customHeight="1" x14ac:dyDescent="0.3">
      <c r="A159" s="496"/>
      <c r="B159" s="197" t="s">
        <v>254</v>
      </c>
      <c r="C159" s="198"/>
      <c r="D159" s="501"/>
      <c r="E159" s="502"/>
    </row>
    <row r="160" spans="1:5" ht="24" customHeight="1" x14ac:dyDescent="0.3">
      <c r="A160" s="496"/>
      <c r="B160" s="197" t="s">
        <v>257</v>
      </c>
      <c r="C160" s="503"/>
      <c r="D160" s="504"/>
      <c r="E160" s="505"/>
    </row>
    <row r="161" spans="1:5" ht="24" customHeight="1" thickBot="1" x14ac:dyDescent="0.35">
      <c r="A161" s="497"/>
      <c r="B161" s="200" t="s">
        <v>254</v>
      </c>
      <c r="C161" s="201"/>
      <c r="D161" s="506"/>
      <c r="E161" s="507"/>
    </row>
    <row r="162" spans="1:5" ht="24" customHeight="1" thickBot="1" x14ac:dyDescent="0.35">
      <c r="A162" s="465"/>
      <c r="B162" s="465"/>
      <c r="C162" s="465"/>
      <c r="D162" s="465"/>
      <c r="E162" s="465"/>
    </row>
    <row r="163" spans="1:5" ht="24" customHeight="1" x14ac:dyDescent="0.3">
      <c r="A163" s="495" t="s">
        <v>5</v>
      </c>
      <c r="B163" s="196" t="s">
        <v>253</v>
      </c>
      <c r="C163" s="498"/>
      <c r="D163" s="499"/>
      <c r="E163" s="500"/>
    </row>
    <row r="164" spans="1:5" ht="24" customHeight="1" x14ac:dyDescent="0.3">
      <c r="A164" s="496"/>
      <c r="B164" s="197" t="s">
        <v>254</v>
      </c>
      <c r="C164" s="198"/>
      <c r="D164" s="501"/>
      <c r="E164" s="502"/>
    </row>
    <row r="165" spans="1:5" ht="24" customHeight="1" x14ac:dyDescent="0.3">
      <c r="A165" s="496"/>
      <c r="B165" s="199" t="s">
        <v>255</v>
      </c>
      <c r="C165" s="503"/>
      <c r="D165" s="504"/>
      <c r="E165" s="505"/>
    </row>
    <row r="166" spans="1:5" ht="24" customHeight="1" x14ac:dyDescent="0.3">
      <c r="A166" s="496"/>
      <c r="B166" s="197" t="s">
        <v>254</v>
      </c>
      <c r="C166" s="198"/>
      <c r="D166" s="501"/>
      <c r="E166" s="502"/>
    </row>
    <row r="167" spans="1:5" ht="24" customHeight="1" x14ac:dyDescent="0.3">
      <c r="A167" s="496"/>
      <c r="B167" s="197" t="s">
        <v>256</v>
      </c>
      <c r="C167" s="503"/>
      <c r="D167" s="504"/>
      <c r="E167" s="505"/>
    </row>
    <row r="168" spans="1:5" ht="24" customHeight="1" x14ac:dyDescent="0.3">
      <c r="A168" s="496"/>
      <c r="B168" s="197" t="s">
        <v>254</v>
      </c>
      <c r="C168" s="198"/>
      <c r="D168" s="501"/>
      <c r="E168" s="502"/>
    </row>
    <row r="169" spans="1:5" ht="24" customHeight="1" x14ac:dyDescent="0.3">
      <c r="A169" s="496"/>
      <c r="B169" s="197" t="s">
        <v>257</v>
      </c>
      <c r="C169" s="503"/>
      <c r="D169" s="504"/>
      <c r="E169" s="505"/>
    </row>
    <row r="170" spans="1:5" ht="24" customHeight="1" thickBot="1" x14ac:dyDescent="0.35">
      <c r="A170" s="497"/>
      <c r="B170" s="200" t="s">
        <v>254</v>
      </c>
      <c r="C170" s="201"/>
      <c r="D170" s="506"/>
      <c r="E170" s="507"/>
    </row>
    <row r="171" spans="1:5" ht="26.25" customHeight="1" thickBot="1" x14ac:dyDescent="0.35"/>
    <row r="172" spans="1:5" ht="22.5" customHeight="1" x14ac:dyDescent="0.3">
      <c r="B172" s="27"/>
      <c r="C172" s="508" t="s">
        <v>258</v>
      </c>
      <c r="D172" s="509"/>
    </row>
    <row r="173" spans="1:5" ht="22.5" customHeight="1" x14ac:dyDescent="0.3">
      <c r="B173" s="27"/>
      <c r="C173" s="510"/>
      <c r="D173" s="511"/>
    </row>
    <row r="174" spans="1:5" ht="22.5" customHeight="1" x14ac:dyDescent="0.3">
      <c r="B174" s="27"/>
      <c r="C174" s="510"/>
      <c r="D174" s="511"/>
    </row>
    <row r="175" spans="1:5" ht="22.5" customHeight="1" x14ac:dyDescent="0.3">
      <c r="B175" s="27"/>
      <c r="C175" s="510"/>
      <c r="D175" s="511"/>
    </row>
    <row r="176" spans="1:5" ht="22.5" customHeight="1" thickBot="1" x14ac:dyDescent="0.35">
      <c r="B176" s="27"/>
      <c r="C176" s="512"/>
      <c r="D176" s="513"/>
    </row>
    <row r="177" ht="22.5" customHeight="1" x14ac:dyDescent="0.3"/>
    <row r="178" ht="26.25" customHeight="1" x14ac:dyDescent="0.3"/>
    <row r="179" ht="26.25" customHeight="1" x14ac:dyDescent="0.3"/>
    <row r="180" ht="26.25" customHeight="1" x14ac:dyDescent="0.3"/>
    <row r="181" ht="26.25" customHeight="1" x14ac:dyDescent="0.3"/>
  </sheetData>
  <sheetProtection password="CF7A" sheet="1" objects="1" scenarios="1"/>
  <mergeCells count="161">
    <mergeCell ref="C172:D176"/>
    <mergeCell ref="A162:E162"/>
    <mergeCell ref="A163:A170"/>
    <mergeCell ref="C163:E163"/>
    <mergeCell ref="D164:E164"/>
    <mergeCell ref="C165:E165"/>
    <mergeCell ref="D166:E166"/>
    <mergeCell ref="C167:E167"/>
    <mergeCell ref="D168:E168"/>
    <mergeCell ref="C169:E169"/>
    <mergeCell ref="D170:E170"/>
    <mergeCell ref="B147:E147"/>
    <mergeCell ref="B148:E148"/>
    <mergeCell ref="A149:E149"/>
    <mergeCell ref="B150:E150"/>
    <mergeCell ref="B151:E151"/>
    <mergeCell ref="A153:E153"/>
    <mergeCell ref="A154:A161"/>
    <mergeCell ref="C154:E154"/>
    <mergeCell ref="D155:E155"/>
    <mergeCell ref="C156:E156"/>
    <mergeCell ref="D157:E157"/>
    <mergeCell ref="C158:E158"/>
    <mergeCell ref="D159:E159"/>
    <mergeCell ref="C160:E160"/>
    <mergeCell ref="D161:E161"/>
    <mergeCell ref="B138:E138"/>
    <mergeCell ref="B139:E139"/>
    <mergeCell ref="A140:E140"/>
    <mergeCell ref="B141:E141"/>
    <mergeCell ref="B142:E142"/>
    <mergeCell ref="A143:E143"/>
    <mergeCell ref="B144:E144"/>
    <mergeCell ref="B145:E145"/>
    <mergeCell ref="A146:E146"/>
    <mergeCell ref="B131:E131"/>
    <mergeCell ref="B132:E132"/>
    <mergeCell ref="A133:E133"/>
    <mergeCell ref="A134:D134"/>
    <mergeCell ref="A136:E136"/>
    <mergeCell ref="A137:E137"/>
    <mergeCell ref="B125:C125"/>
    <mergeCell ref="B126:C126"/>
    <mergeCell ref="B127:C127"/>
    <mergeCell ref="A128:D128"/>
    <mergeCell ref="A129:D129"/>
    <mergeCell ref="A130:E130"/>
    <mergeCell ref="B119:E119"/>
    <mergeCell ref="B120:E120"/>
    <mergeCell ref="A121:E121"/>
    <mergeCell ref="A122:E122"/>
    <mergeCell ref="A123:E123"/>
    <mergeCell ref="A124:C124"/>
    <mergeCell ref="B113:C113"/>
    <mergeCell ref="B114:C114"/>
    <mergeCell ref="B115:C115"/>
    <mergeCell ref="A116:D116"/>
    <mergeCell ref="A117:D117"/>
    <mergeCell ref="A118:E118"/>
    <mergeCell ref="A107:D107"/>
    <mergeCell ref="A108:E108"/>
    <mergeCell ref="A109:C109"/>
    <mergeCell ref="B110:C110"/>
    <mergeCell ref="B111:C111"/>
    <mergeCell ref="B112:C112"/>
    <mergeCell ref="A101:E101"/>
    <mergeCell ref="A102:E102"/>
    <mergeCell ref="A103:C103"/>
    <mergeCell ref="B104:C104"/>
    <mergeCell ref="B105:C105"/>
    <mergeCell ref="B106:C106"/>
    <mergeCell ref="A95:D95"/>
    <mergeCell ref="A96:D96"/>
    <mergeCell ref="A97:E97"/>
    <mergeCell ref="B98:E98"/>
    <mergeCell ref="B99:E99"/>
    <mergeCell ref="A100:E100"/>
    <mergeCell ref="B89:C89"/>
    <mergeCell ref="A90:D90"/>
    <mergeCell ref="A91:E91"/>
    <mergeCell ref="A92:C92"/>
    <mergeCell ref="B93:C93"/>
    <mergeCell ref="B94:C94"/>
    <mergeCell ref="B83:C83"/>
    <mergeCell ref="B84:C84"/>
    <mergeCell ref="A85:D85"/>
    <mergeCell ref="A86:E86"/>
    <mergeCell ref="A87:C87"/>
    <mergeCell ref="B88:C88"/>
    <mergeCell ref="B77:E77"/>
    <mergeCell ref="A78:E78"/>
    <mergeCell ref="A79:E79"/>
    <mergeCell ref="A80:E80"/>
    <mergeCell ref="A81:B81"/>
    <mergeCell ref="B82:C82"/>
    <mergeCell ref="B71:C71"/>
    <mergeCell ref="B72:C72"/>
    <mergeCell ref="A73:D73"/>
    <mergeCell ref="A74:D74"/>
    <mergeCell ref="A75:E75"/>
    <mergeCell ref="B76:E76"/>
    <mergeCell ref="A65:C65"/>
    <mergeCell ref="B66:C66"/>
    <mergeCell ref="B67:C67"/>
    <mergeCell ref="A68:D68"/>
    <mergeCell ref="A69:E69"/>
    <mergeCell ref="A70:B70"/>
    <mergeCell ref="B59:C59"/>
    <mergeCell ref="B60:C60"/>
    <mergeCell ref="B61:C61"/>
    <mergeCell ref="B62:C62"/>
    <mergeCell ref="A63:D63"/>
    <mergeCell ref="A64:E64"/>
    <mergeCell ref="B53:C53"/>
    <mergeCell ref="B54:C54"/>
    <mergeCell ref="A55:D55"/>
    <mergeCell ref="A56:E56"/>
    <mergeCell ref="A57:C57"/>
    <mergeCell ref="B58:C58"/>
    <mergeCell ref="B47:E47"/>
    <mergeCell ref="A48:E48"/>
    <mergeCell ref="A49:E49"/>
    <mergeCell ref="A50:E50"/>
    <mergeCell ref="A51:B51"/>
    <mergeCell ref="B52:C52"/>
    <mergeCell ref="B41:C41"/>
    <mergeCell ref="B42:C42"/>
    <mergeCell ref="A43:D43"/>
    <mergeCell ref="A44:D44"/>
    <mergeCell ref="A45:E45"/>
    <mergeCell ref="B46:E46"/>
    <mergeCell ref="B35:C35"/>
    <mergeCell ref="A36:D36"/>
    <mergeCell ref="A37:E37"/>
    <mergeCell ref="A38:C38"/>
    <mergeCell ref="B39:C39"/>
    <mergeCell ref="B40:C40"/>
    <mergeCell ref="A28:E28"/>
    <mergeCell ref="A29:E29"/>
    <mergeCell ref="A30:E30"/>
    <mergeCell ref="A32:C32"/>
    <mergeCell ref="B33:C33"/>
    <mergeCell ref="B34:C34"/>
    <mergeCell ref="A23:E23"/>
    <mergeCell ref="A25:B25"/>
    <mergeCell ref="A26:B26"/>
    <mergeCell ref="A10:C10"/>
    <mergeCell ref="D10:E10"/>
    <mergeCell ref="A12:E12"/>
    <mergeCell ref="A14:B14"/>
    <mergeCell ref="A15:B15"/>
    <mergeCell ref="A17:E17"/>
    <mergeCell ref="A2:E2"/>
    <mergeCell ref="A3:E3"/>
    <mergeCell ref="A5:E5"/>
    <mergeCell ref="A7:B7"/>
    <mergeCell ref="A8:B8"/>
    <mergeCell ref="A9:B9"/>
    <mergeCell ref="A19:B19"/>
    <mergeCell ref="A20:B20"/>
    <mergeCell ref="A21:B21"/>
  </mergeCells>
  <conditionalFormatting sqref="D33:E35">
    <cfRule type="expression" dxfId="73" priority="24">
      <formula>$A33="X"</formula>
    </cfRule>
  </conditionalFormatting>
  <conditionalFormatting sqref="E33:E35">
    <cfRule type="expression" priority="23">
      <formula>$A33=""</formula>
    </cfRule>
  </conditionalFormatting>
  <conditionalFormatting sqref="D39:E42">
    <cfRule type="expression" dxfId="72" priority="22">
      <formula>$A39="X"</formula>
    </cfRule>
  </conditionalFormatting>
  <conditionalFormatting sqref="E39:E42">
    <cfRule type="expression" priority="21">
      <formula>$A39=""</formula>
    </cfRule>
  </conditionalFormatting>
  <conditionalFormatting sqref="D52:E54">
    <cfRule type="expression" dxfId="71" priority="20">
      <formula>$A52="X"</formula>
    </cfRule>
  </conditionalFormatting>
  <conditionalFormatting sqref="E52:E54">
    <cfRule type="expression" priority="19">
      <formula>$A52=""</formula>
    </cfRule>
  </conditionalFormatting>
  <conditionalFormatting sqref="D58:E62">
    <cfRule type="expression" dxfId="70" priority="18">
      <formula>$A58="X"</formula>
    </cfRule>
  </conditionalFormatting>
  <conditionalFormatting sqref="E58:E62">
    <cfRule type="expression" priority="17">
      <formula>$A58=""</formula>
    </cfRule>
  </conditionalFormatting>
  <conditionalFormatting sqref="D66:E67">
    <cfRule type="expression" dxfId="69" priority="16">
      <formula>$A66="X"</formula>
    </cfRule>
  </conditionalFormatting>
  <conditionalFormatting sqref="E66:E67">
    <cfRule type="expression" priority="15">
      <formula>$A66=""</formula>
    </cfRule>
  </conditionalFormatting>
  <conditionalFormatting sqref="D71:E72">
    <cfRule type="expression" dxfId="68" priority="14">
      <formula>$A71="X"</formula>
    </cfRule>
  </conditionalFormatting>
  <conditionalFormatting sqref="E71:E72">
    <cfRule type="expression" priority="13">
      <formula>$A71=""</formula>
    </cfRule>
  </conditionalFormatting>
  <conditionalFormatting sqref="D82:E84">
    <cfRule type="expression" dxfId="67" priority="12">
      <formula>$A82="X"</formula>
    </cfRule>
  </conditionalFormatting>
  <conditionalFormatting sqref="E82:E84">
    <cfRule type="expression" priority="11">
      <formula>$A82=""</formula>
    </cfRule>
  </conditionalFormatting>
  <conditionalFormatting sqref="D88:E89">
    <cfRule type="expression" dxfId="66" priority="10">
      <formula>$A88="X"</formula>
    </cfRule>
  </conditionalFormatting>
  <conditionalFormatting sqref="E88:E89">
    <cfRule type="expression" priority="9">
      <formula>$A88=""</formula>
    </cfRule>
  </conditionalFormatting>
  <conditionalFormatting sqref="D93:E94">
    <cfRule type="expression" dxfId="65" priority="8">
      <formula>$A93="X"</formula>
    </cfRule>
  </conditionalFormatting>
  <conditionalFormatting sqref="E93:E94">
    <cfRule type="expression" priority="7">
      <formula>$A93=""</formula>
    </cfRule>
  </conditionalFormatting>
  <conditionalFormatting sqref="D104:E106">
    <cfRule type="expression" dxfId="64" priority="6">
      <formula>$A104="X"</formula>
    </cfRule>
  </conditionalFormatting>
  <conditionalFormatting sqref="E104:E106">
    <cfRule type="expression" priority="5">
      <formula>$A104=""</formula>
    </cfRule>
  </conditionalFormatting>
  <conditionalFormatting sqref="D110:E115">
    <cfRule type="expression" dxfId="63" priority="4">
      <formula>$A110="X"</formula>
    </cfRule>
  </conditionalFormatting>
  <conditionalFormatting sqref="E110:E115">
    <cfRule type="expression" priority="3">
      <formula>$A110=""</formula>
    </cfRule>
  </conditionalFormatting>
  <conditionalFormatting sqref="D125:E127">
    <cfRule type="expression" dxfId="62" priority="2">
      <formula>$A125="X"</formula>
    </cfRule>
  </conditionalFormatting>
  <conditionalFormatting sqref="E125:E127">
    <cfRule type="expression" priority="1">
      <formula>$A125=""</formula>
    </cfRule>
  </conditionalFormatting>
  <dataValidations count="1">
    <dataValidation type="list" allowBlank="1" showInputMessage="1" showErrorMessage="1" promptTitle="Criteria " prompt="1=Unacceptable _x000a_2=Acceptable_x000a_3=Good_x000a_4=Outstanding" sqref="D33:E35 D39:E42 D52:E54 D58:E62 D66:E67 D71:E72 D82:E84 D88:E89 D93:E94 D104:E106 D110:E115 D125:E127">
      <formula1>"1,2,3,4"</formula1>
    </dataValidation>
  </dataValidations>
  <pageMargins left="0.7" right="0.7" top="0.75" bottom="0.75" header="0.3" footer="0.3"/>
  <pageSetup paperSize="9" scale="68" orientation="portrait" r:id="rId1"/>
  <headerFooter scaleWithDoc="0">
    <oddHeader>&amp;C&amp;G&amp;R&amp;P</oddHeader>
    <oddFooter xml:space="preserve">&amp;CCollective Agreement Number 2 of 2014
Quality Management System (QMS) for School-Based Educators 
</oddFooter>
  </headerFooter>
  <rowBreaks count="5" manualBreakCount="5">
    <brk id="27" max="4" man="1"/>
    <brk id="64" max="4" man="1"/>
    <brk id="100" max="4" man="1"/>
    <brk id="135" max="4" man="1"/>
    <brk id="152" max="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9"/>
  <sheetViews>
    <sheetView showGridLines="0" view="pageBreakPreview" topLeftCell="A203" zoomScaleNormal="100" zoomScaleSheetLayoutView="100" workbookViewId="0">
      <selection activeCell="D13" sqref="D13"/>
    </sheetView>
  </sheetViews>
  <sheetFormatPr defaultColWidth="9.109375" defaultRowHeight="13.8" x14ac:dyDescent="0.3"/>
  <cols>
    <col min="1" max="1" width="4.88671875" style="21" customWidth="1"/>
    <col min="2" max="2" width="38.88671875" style="20" customWidth="1"/>
    <col min="3" max="3" width="29.5546875" style="21" customWidth="1"/>
    <col min="4" max="4" width="27.5546875" style="21" customWidth="1"/>
    <col min="5" max="5" width="24" style="20" customWidth="1"/>
    <col min="6" max="16384" width="9.109375" style="20"/>
  </cols>
  <sheetData>
    <row r="1" spans="1:5" x14ac:dyDescent="0.3">
      <c r="E1" s="20" t="s">
        <v>100</v>
      </c>
    </row>
    <row r="2" spans="1:5" ht="43.5" customHeight="1" thickBot="1" x14ac:dyDescent="0.35">
      <c r="A2" s="529" t="s">
        <v>259</v>
      </c>
      <c r="B2" s="530"/>
      <c r="C2" s="530"/>
      <c r="D2" s="530"/>
    </row>
    <row r="3" spans="1:5" ht="26.25" customHeight="1" thickBot="1" x14ac:dyDescent="0.35">
      <c r="A3" s="257" t="s">
        <v>92</v>
      </c>
      <c r="B3" s="258"/>
      <c r="C3" s="258"/>
      <c r="D3" s="258"/>
      <c r="E3" s="259"/>
    </row>
    <row r="4" spans="1:5" ht="26.25" customHeight="1" thickBot="1" x14ac:dyDescent="0.35">
      <c r="A4" s="179"/>
      <c r="B4" s="180"/>
      <c r="C4" s="180"/>
      <c r="D4" s="180"/>
      <c r="E4" s="180"/>
    </row>
    <row r="5" spans="1:5" ht="26.25" customHeight="1" thickBot="1" x14ac:dyDescent="0.35">
      <c r="A5" s="248" t="s">
        <v>89</v>
      </c>
      <c r="B5" s="249"/>
      <c r="C5" s="249"/>
      <c r="D5" s="249"/>
      <c r="E5" s="250"/>
    </row>
    <row r="6" spans="1:5" ht="26.25" customHeight="1" thickBot="1" x14ac:dyDescent="0.35">
      <c r="A6" s="179"/>
      <c r="B6" s="180"/>
      <c r="C6" s="180"/>
      <c r="D6" s="180"/>
      <c r="E6" s="180"/>
    </row>
    <row r="7" spans="1:5" ht="26.25" customHeight="1" x14ac:dyDescent="0.3">
      <c r="A7" s="431" t="s">
        <v>69</v>
      </c>
      <c r="B7" s="432"/>
      <c r="C7" s="42"/>
      <c r="D7" s="34" t="s">
        <v>73</v>
      </c>
      <c r="E7" s="42"/>
    </row>
    <row r="8" spans="1:5" ht="26.25" customHeight="1" x14ac:dyDescent="0.3">
      <c r="A8" s="433" t="s">
        <v>70</v>
      </c>
      <c r="B8" s="434"/>
      <c r="C8" s="43"/>
      <c r="D8" s="35" t="s">
        <v>74</v>
      </c>
      <c r="E8" s="43"/>
    </row>
    <row r="9" spans="1:5" ht="26.25" customHeight="1" thickBot="1" x14ac:dyDescent="0.35">
      <c r="A9" s="435" t="s">
        <v>71</v>
      </c>
      <c r="B9" s="436"/>
      <c r="C9" s="44"/>
      <c r="D9" s="36" t="s">
        <v>75</v>
      </c>
      <c r="E9" s="44"/>
    </row>
    <row r="10" spans="1:5" ht="26.25" customHeight="1" thickBot="1" x14ac:dyDescent="0.35">
      <c r="A10" s="443" t="s">
        <v>72</v>
      </c>
      <c r="B10" s="444"/>
      <c r="C10" s="445"/>
      <c r="D10" s="446"/>
      <c r="E10" s="447"/>
    </row>
    <row r="11" spans="1:5" ht="26.25" customHeight="1" thickBot="1" x14ac:dyDescent="0.35">
      <c r="A11" s="179"/>
      <c r="B11" s="180"/>
      <c r="C11" s="180"/>
      <c r="D11" s="180"/>
      <c r="E11" s="180"/>
    </row>
    <row r="12" spans="1:5" ht="26.25" customHeight="1" thickBot="1" x14ac:dyDescent="0.35">
      <c r="A12" s="248" t="s">
        <v>88</v>
      </c>
      <c r="B12" s="249"/>
      <c r="C12" s="249"/>
      <c r="D12" s="249"/>
      <c r="E12" s="250"/>
    </row>
    <row r="13" spans="1:5" ht="26.25" customHeight="1" thickBot="1" x14ac:dyDescent="0.35">
      <c r="A13" s="179"/>
      <c r="B13" s="180"/>
      <c r="C13" s="180"/>
      <c r="D13" s="180"/>
      <c r="E13" s="180"/>
    </row>
    <row r="14" spans="1:5" ht="26.25" customHeight="1" x14ac:dyDescent="0.3">
      <c r="A14" s="431" t="s">
        <v>69</v>
      </c>
      <c r="B14" s="432"/>
      <c r="C14" s="42"/>
      <c r="D14" s="34" t="s">
        <v>73</v>
      </c>
      <c r="E14" s="42"/>
    </row>
    <row r="15" spans="1:5" ht="26.25" customHeight="1" thickBot="1" x14ac:dyDescent="0.35">
      <c r="A15" s="437" t="s">
        <v>70</v>
      </c>
      <c r="B15" s="438"/>
      <c r="C15" s="45"/>
      <c r="D15" s="37" t="s">
        <v>74</v>
      </c>
      <c r="E15" s="45"/>
    </row>
    <row r="16" spans="1:5" ht="26.25" customHeight="1" thickBot="1" x14ac:dyDescent="0.35">
      <c r="A16" s="179"/>
      <c r="B16" s="180"/>
      <c r="C16" s="180"/>
      <c r="D16" s="180"/>
      <c r="E16" s="180"/>
    </row>
    <row r="17" spans="1:5" ht="26.25" customHeight="1" thickBot="1" x14ac:dyDescent="0.35">
      <c r="A17" s="248" t="s">
        <v>87</v>
      </c>
      <c r="B17" s="249"/>
      <c r="C17" s="249"/>
      <c r="D17" s="249"/>
      <c r="E17" s="250"/>
    </row>
    <row r="18" spans="1:5" ht="26.25" customHeight="1" thickBot="1" x14ac:dyDescent="0.35">
      <c r="A18" s="179"/>
      <c r="B18" s="180"/>
      <c r="C18" s="180"/>
      <c r="D18" s="180"/>
      <c r="E18" s="180"/>
    </row>
    <row r="19" spans="1:5" ht="26.25" customHeight="1" x14ac:dyDescent="0.3">
      <c r="A19" s="431" t="s">
        <v>76</v>
      </c>
      <c r="B19" s="432"/>
      <c r="C19" s="42"/>
      <c r="D19" s="34" t="s">
        <v>79</v>
      </c>
      <c r="E19" s="42"/>
    </row>
    <row r="20" spans="1:5" ht="26.25" customHeight="1" x14ac:dyDescent="0.3">
      <c r="A20" s="433" t="s">
        <v>77</v>
      </c>
      <c r="B20" s="434"/>
      <c r="C20" s="43"/>
      <c r="D20" s="35" t="s">
        <v>80</v>
      </c>
      <c r="E20" s="43"/>
    </row>
    <row r="21" spans="1:5" ht="26.25" customHeight="1" thickBot="1" x14ac:dyDescent="0.35">
      <c r="A21" s="437" t="s">
        <v>78</v>
      </c>
      <c r="B21" s="438"/>
      <c r="C21" s="45"/>
      <c r="D21" s="38" t="s">
        <v>81</v>
      </c>
      <c r="E21" s="45"/>
    </row>
    <row r="22" spans="1:5" ht="26.25" customHeight="1" thickBot="1" x14ac:dyDescent="0.35">
      <c r="A22" s="179"/>
      <c r="B22" s="180"/>
      <c r="C22" s="180"/>
      <c r="D22" s="180"/>
      <c r="E22" s="202"/>
    </row>
    <row r="23" spans="1:5" ht="26.25" customHeight="1" thickBot="1" x14ac:dyDescent="0.35">
      <c r="A23" s="248" t="s">
        <v>86</v>
      </c>
      <c r="B23" s="249"/>
      <c r="C23" s="249"/>
      <c r="D23" s="249"/>
      <c r="E23" s="250"/>
    </row>
    <row r="24" spans="1:5" ht="26.25" customHeight="1" thickBot="1" x14ac:dyDescent="0.35">
      <c r="A24" s="179"/>
      <c r="B24" s="180"/>
      <c r="C24" s="180"/>
      <c r="D24" s="180"/>
      <c r="E24" s="180"/>
    </row>
    <row r="25" spans="1:5" ht="30" customHeight="1" thickBot="1" x14ac:dyDescent="0.35">
      <c r="A25" s="439" t="s">
        <v>82</v>
      </c>
      <c r="B25" s="440"/>
      <c r="C25" s="39" t="s">
        <v>83</v>
      </c>
      <c r="D25" s="54" t="s">
        <v>101</v>
      </c>
      <c r="E25" s="39" t="s">
        <v>85</v>
      </c>
    </row>
    <row r="26" spans="1:5" ht="110.25" customHeight="1" thickBot="1" x14ac:dyDescent="0.35">
      <c r="A26" s="441"/>
      <c r="B26" s="442"/>
      <c r="C26" s="52"/>
      <c r="D26" s="53"/>
      <c r="E26" s="52"/>
    </row>
    <row r="27" spans="1:5" ht="21.6" thickBot="1" x14ac:dyDescent="0.35">
      <c r="A27" s="179"/>
      <c r="B27" s="180"/>
      <c r="C27" s="180"/>
      <c r="D27" s="180"/>
      <c r="E27" s="180"/>
    </row>
    <row r="28" spans="1:5" ht="18" thickBot="1" x14ac:dyDescent="0.35">
      <c r="A28" s="460" t="s">
        <v>90</v>
      </c>
      <c r="B28" s="461"/>
      <c r="C28" s="461"/>
      <c r="D28" s="461"/>
      <c r="E28" s="462"/>
    </row>
    <row r="29" spans="1:5" ht="20.25" customHeight="1" thickBot="1" x14ac:dyDescent="0.35">
      <c r="A29" s="463" t="s">
        <v>91</v>
      </c>
      <c r="B29" s="463"/>
      <c r="C29" s="463"/>
      <c r="D29" s="463"/>
      <c r="E29" s="463"/>
    </row>
    <row r="30" spans="1:5" ht="23.1" customHeight="1" thickBot="1" x14ac:dyDescent="0.35">
      <c r="A30" s="248" t="s">
        <v>260</v>
      </c>
      <c r="B30" s="249"/>
      <c r="C30" s="249"/>
      <c r="D30" s="249"/>
      <c r="E30" s="250"/>
    </row>
    <row r="31" spans="1:5" ht="15.75" customHeight="1" thickBot="1" x14ac:dyDescent="0.3">
      <c r="A31" s="55"/>
      <c r="B31" s="55"/>
      <c r="C31" s="55"/>
      <c r="D31" s="55"/>
      <c r="E31" s="56"/>
    </row>
    <row r="32" spans="1:5" ht="23.1" customHeight="1" thickBot="1" x14ac:dyDescent="0.35">
      <c r="A32" s="514" t="s">
        <v>0</v>
      </c>
      <c r="B32" s="515"/>
      <c r="C32" s="516"/>
      <c r="D32" s="57" t="s">
        <v>6</v>
      </c>
      <c r="E32" s="58" t="s">
        <v>5</v>
      </c>
    </row>
    <row r="33" spans="1:5" ht="27.9" customHeight="1" x14ac:dyDescent="0.3">
      <c r="A33" s="15" t="s">
        <v>1</v>
      </c>
      <c r="B33" s="315" t="s">
        <v>2</v>
      </c>
      <c r="C33" s="317"/>
      <c r="D33" s="47"/>
      <c r="E33" s="59"/>
    </row>
    <row r="34" spans="1:5" ht="27.9" customHeight="1" x14ac:dyDescent="0.3">
      <c r="A34" s="6" t="s">
        <v>3</v>
      </c>
      <c r="B34" s="291" t="s">
        <v>10</v>
      </c>
      <c r="C34" s="293"/>
      <c r="D34" s="60"/>
      <c r="E34" s="59"/>
    </row>
    <row r="35" spans="1:5" ht="27.9" customHeight="1" thickBot="1" x14ac:dyDescent="0.35">
      <c r="A35" s="7" t="s">
        <v>7</v>
      </c>
      <c r="B35" s="294" t="s">
        <v>261</v>
      </c>
      <c r="C35" s="296"/>
      <c r="D35" s="60"/>
      <c r="E35" s="59"/>
    </row>
    <row r="36" spans="1:5" ht="23.1" customHeight="1" thickBot="1" x14ac:dyDescent="0.35">
      <c r="A36" s="472" t="s">
        <v>38</v>
      </c>
      <c r="B36" s="298"/>
      <c r="C36" s="298"/>
      <c r="D36" s="300"/>
      <c r="E36" s="29">
        <f>SUM(E33:E35)</f>
        <v>0</v>
      </c>
    </row>
    <row r="37" spans="1:5" ht="20.100000000000001" customHeight="1" thickBot="1" x14ac:dyDescent="0.35">
      <c r="A37" s="450"/>
      <c r="B37" s="451"/>
      <c r="C37" s="451"/>
      <c r="D37" s="451"/>
      <c r="E37" s="452"/>
    </row>
    <row r="38" spans="1:5" ht="23.1" customHeight="1" thickBot="1" x14ac:dyDescent="0.35">
      <c r="A38" s="453" t="s">
        <v>4</v>
      </c>
      <c r="B38" s="454"/>
      <c r="C38" s="455"/>
      <c r="D38" s="9" t="s">
        <v>6</v>
      </c>
      <c r="E38" s="9" t="s">
        <v>5</v>
      </c>
    </row>
    <row r="39" spans="1:5" ht="27.9" customHeight="1" x14ac:dyDescent="0.3">
      <c r="A39" s="5" t="s">
        <v>1</v>
      </c>
      <c r="B39" s="315" t="s">
        <v>12</v>
      </c>
      <c r="C39" s="338"/>
      <c r="D39" s="46"/>
      <c r="E39" s="47"/>
    </row>
    <row r="40" spans="1:5" ht="27.9" customHeight="1" x14ac:dyDescent="0.3">
      <c r="A40" s="6" t="s">
        <v>3</v>
      </c>
      <c r="B40" s="291" t="s">
        <v>13</v>
      </c>
      <c r="C40" s="333"/>
      <c r="D40" s="174"/>
      <c r="E40" s="48"/>
    </row>
    <row r="41" spans="1:5" ht="27.9" customHeight="1" x14ac:dyDescent="0.3">
      <c r="A41" s="6" t="s">
        <v>7</v>
      </c>
      <c r="B41" s="291" t="s">
        <v>14</v>
      </c>
      <c r="C41" s="333"/>
      <c r="D41" s="174"/>
      <c r="E41" s="48"/>
    </row>
    <row r="42" spans="1:5" ht="27.9" customHeight="1" thickBot="1" x14ac:dyDescent="0.35">
      <c r="A42" s="7" t="s">
        <v>8</v>
      </c>
      <c r="B42" s="294" t="s">
        <v>15</v>
      </c>
      <c r="C42" s="334"/>
      <c r="D42" s="175"/>
      <c r="E42" s="49"/>
    </row>
    <row r="43" spans="1:5" ht="23.1" customHeight="1" thickBot="1" x14ac:dyDescent="0.35">
      <c r="A43" s="472" t="s">
        <v>38</v>
      </c>
      <c r="B43" s="299"/>
      <c r="C43" s="299"/>
      <c r="D43" s="329"/>
      <c r="E43" s="8">
        <f>SUM(E39:E42)</f>
        <v>0</v>
      </c>
    </row>
    <row r="44" spans="1:5" ht="23.1" customHeight="1" thickBot="1" x14ac:dyDescent="0.35">
      <c r="A44" s="325" t="s">
        <v>102</v>
      </c>
      <c r="B44" s="326"/>
      <c r="C44" s="326"/>
      <c r="D44" s="376"/>
      <c r="E44" s="61">
        <f>E36+E43</f>
        <v>0</v>
      </c>
    </row>
    <row r="45" spans="1:5" ht="23.1" customHeight="1" thickBot="1" x14ac:dyDescent="0.35">
      <c r="A45" s="325" t="s">
        <v>9</v>
      </c>
      <c r="B45" s="326"/>
      <c r="C45" s="326"/>
      <c r="D45" s="326"/>
      <c r="E45" s="376"/>
    </row>
    <row r="46" spans="1:5" ht="65.099999999999994" customHeight="1" thickBot="1" x14ac:dyDescent="0.35">
      <c r="A46" s="62" t="s">
        <v>6</v>
      </c>
      <c r="B46" s="271"/>
      <c r="C46" s="272"/>
      <c r="D46" s="272"/>
      <c r="E46" s="371"/>
    </row>
    <row r="47" spans="1:5" ht="65.099999999999994" customHeight="1" thickBot="1" x14ac:dyDescent="0.35">
      <c r="A47" s="62" t="s">
        <v>5</v>
      </c>
      <c r="B47" s="271"/>
      <c r="C47" s="272"/>
      <c r="D47" s="272"/>
      <c r="E47" s="371"/>
    </row>
    <row r="48" spans="1:5" ht="13.5" customHeight="1" thickBot="1" x14ac:dyDescent="0.35">
      <c r="A48" s="517"/>
      <c r="B48" s="517"/>
      <c r="C48" s="517"/>
      <c r="D48" s="517"/>
    </row>
    <row r="49" spans="1:5" ht="23.1" customHeight="1" thickBot="1" x14ac:dyDescent="0.35">
      <c r="A49" s="248" t="s">
        <v>262</v>
      </c>
      <c r="B49" s="249"/>
      <c r="C49" s="249"/>
      <c r="D49" s="249"/>
      <c r="E49" s="250"/>
    </row>
    <row r="50" spans="1:5" ht="23.1" customHeight="1" thickBot="1" x14ac:dyDescent="0.35">
      <c r="A50" s="518"/>
      <c r="B50" s="518"/>
      <c r="C50" s="518"/>
      <c r="D50" s="518"/>
    </row>
    <row r="51" spans="1:5" ht="23.1" customHeight="1" thickBot="1" x14ac:dyDescent="0.35">
      <c r="A51" s="453" t="s">
        <v>39</v>
      </c>
      <c r="B51" s="469"/>
      <c r="C51" s="485"/>
      <c r="D51" s="17" t="s">
        <v>6</v>
      </c>
      <c r="E51" s="17" t="s">
        <v>5</v>
      </c>
    </row>
    <row r="52" spans="1:5" ht="27.9" customHeight="1" x14ac:dyDescent="0.3">
      <c r="A52" s="15" t="s">
        <v>1</v>
      </c>
      <c r="B52" s="315" t="s">
        <v>40</v>
      </c>
      <c r="C52" s="317"/>
      <c r="D52" s="46"/>
      <c r="E52" s="47"/>
    </row>
    <row r="53" spans="1:5" ht="27.9" customHeight="1" x14ac:dyDescent="0.3">
      <c r="A53" s="6" t="s">
        <v>3</v>
      </c>
      <c r="B53" s="291" t="s">
        <v>41</v>
      </c>
      <c r="C53" s="293"/>
      <c r="D53" s="174"/>
      <c r="E53" s="48"/>
    </row>
    <row r="54" spans="1:5" ht="27.9" customHeight="1" thickBot="1" x14ac:dyDescent="0.35">
      <c r="A54" s="7" t="s">
        <v>7</v>
      </c>
      <c r="B54" s="294" t="s">
        <v>60</v>
      </c>
      <c r="C54" s="296"/>
      <c r="D54" s="175"/>
      <c r="E54" s="49"/>
    </row>
    <row r="55" spans="1:5" ht="23.1" customHeight="1" thickBot="1" x14ac:dyDescent="0.35">
      <c r="A55" s="472" t="s">
        <v>38</v>
      </c>
      <c r="B55" s="299"/>
      <c r="C55" s="299"/>
      <c r="D55" s="329"/>
      <c r="E55" s="8">
        <f>SUM(E52:E54)</f>
        <v>0</v>
      </c>
    </row>
    <row r="56" spans="1:5" ht="23.1" customHeight="1" thickBot="1" x14ac:dyDescent="0.35">
      <c r="A56" s="450"/>
      <c r="B56" s="451"/>
      <c r="C56" s="451"/>
      <c r="D56" s="451"/>
      <c r="E56" s="452"/>
    </row>
    <row r="57" spans="1:5" ht="23.1" customHeight="1" thickBot="1" x14ac:dyDescent="0.35">
      <c r="A57" s="453" t="s">
        <v>42</v>
      </c>
      <c r="B57" s="469"/>
      <c r="C57" s="485"/>
      <c r="D57" s="41" t="s">
        <v>6</v>
      </c>
      <c r="E57" s="9" t="s">
        <v>5</v>
      </c>
    </row>
    <row r="58" spans="1:5" ht="27.9" customHeight="1" x14ac:dyDescent="0.3">
      <c r="A58" s="15" t="s">
        <v>1</v>
      </c>
      <c r="B58" s="315" t="s">
        <v>17</v>
      </c>
      <c r="C58" s="338"/>
      <c r="D58" s="46"/>
      <c r="E58" s="47"/>
    </row>
    <row r="59" spans="1:5" ht="27.9" customHeight="1" x14ac:dyDescent="0.3">
      <c r="A59" s="6" t="s">
        <v>3</v>
      </c>
      <c r="B59" s="291" t="s">
        <v>18</v>
      </c>
      <c r="C59" s="333"/>
      <c r="D59" s="174"/>
      <c r="E59" s="48"/>
    </row>
    <row r="60" spans="1:5" ht="27.9" customHeight="1" x14ac:dyDescent="0.3">
      <c r="A60" s="6" t="s">
        <v>7</v>
      </c>
      <c r="B60" s="291" t="s">
        <v>19</v>
      </c>
      <c r="C60" s="333"/>
      <c r="D60" s="174"/>
      <c r="E60" s="48"/>
    </row>
    <row r="61" spans="1:5" ht="27.9" customHeight="1" x14ac:dyDescent="0.3">
      <c r="A61" s="6" t="s">
        <v>43</v>
      </c>
      <c r="B61" s="291" t="s">
        <v>20</v>
      </c>
      <c r="C61" s="333"/>
      <c r="D61" s="174"/>
      <c r="E61" s="48"/>
    </row>
    <row r="62" spans="1:5" ht="27.9" customHeight="1" thickBot="1" x14ac:dyDescent="0.35">
      <c r="A62" s="7" t="s">
        <v>16</v>
      </c>
      <c r="B62" s="294" t="s">
        <v>103</v>
      </c>
      <c r="C62" s="334"/>
      <c r="D62" s="175"/>
      <c r="E62" s="49"/>
    </row>
    <row r="63" spans="1:5" ht="23.1" customHeight="1" thickBot="1" x14ac:dyDescent="0.35">
      <c r="A63" s="472" t="s">
        <v>38</v>
      </c>
      <c r="B63" s="299"/>
      <c r="C63" s="299"/>
      <c r="D63" s="299"/>
      <c r="E63" s="8">
        <f>SUM(E58:E62)</f>
        <v>0</v>
      </c>
    </row>
    <row r="64" spans="1:5" ht="23.1" customHeight="1" thickBot="1" x14ac:dyDescent="0.35">
      <c r="A64" s="450"/>
      <c r="B64" s="451"/>
      <c r="C64" s="451"/>
      <c r="D64" s="451"/>
      <c r="E64" s="452"/>
    </row>
    <row r="65" spans="1:5" ht="23.1" customHeight="1" thickBot="1" x14ac:dyDescent="0.35">
      <c r="A65" s="453" t="s">
        <v>44</v>
      </c>
      <c r="B65" s="454"/>
      <c r="C65" s="455"/>
      <c r="D65" s="9" t="s">
        <v>6</v>
      </c>
      <c r="E65" s="9" t="s">
        <v>5</v>
      </c>
    </row>
    <row r="66" spans="1:5" ht="27.9" customHeight="1" x14ac:dyDescent="0.3">
      <c r="A66" s="63" t="s">
        <v>1</v>
      </c>
      <c r="B66" s="315" t="s">
        <v>21</v>
      </c>
      <c r="C66" s="317"/>
      <c r="D66" s="46"/>
      <c r="E66" s="47"/>
    </row>
    <row r="67" spans="1:5" ht="27.9" customHeight="1" thickBot="1" x14ac:dyDescent="0.35">
      <c r="A67" s="64" t="s">
        <v>3</v>
      </c>
      <c r="B67" s="294" t="s">
        <v>104</v>
      </c>
      <c r="C67" s="296"/>
      <c r="D67" s="175"/>
      <c r="E67" s="49"/>
    </row>
    <row r="68" spans="1:5" ht="23.1" customHeight="1" thickBot="1" x14ac:dyDescent="0.35">
      <c r="A68" s="472" t="s">
        <v>38</v>
      </c>
      <c r="B68" s="298"/>
      <c r="C68" s="298"/>
      <c r="D68" s="329"/>
      <c r="E68" s="13">
        <f>SUM(E66:E67)</f>
        <v>0</v>
      </c>
    </row>
    <row r="69" spans="1:5" ht="23.1" customHeight="1" thickBot="1" x14ac:dyDescent="0.35">
      <c r="A69" s="478"/>
      <c r="B69" s="479"/>
      <c r="C69" s="479"/>
      <c r="D69" s="479"/>
      <c r="E69" s="480"/>
    </row>
    <row r="70" spans="1:5" ht="23.1" customHeight="1" thickBot="1" x14ac:dyDescent="0.35">
      <c r="A70" s="453" t="s">
        <v>45</v>
      </c>
      <c r="B70" s="469"/>
      <c r="C70" s="485"/>
      <c r="D70" s="9" t="s">
        <v>6</v>
      </c>
      <c r="E70" s="14" t="s">
        <v>5</v>
      </c>
    </row>
    <row r="71" spans="1:5" ht="27.9" customHeight="1" x14ac:dyDescent="0.3">
      <c r="A71" s="65" t="s">
        <v>1</v>
      </c>
      <c r="B71" s="315" t="s">
        <v>65</v>
      </c>
      <c r="C71" s="317"/>
      <c r="D71" s="46"/>
      <c r="E71" s="47"/>
    </row>
    <row r="72" spans="1:5" ht="27.9" customHeight="1" thickBot="1" x14ac:dyDescent="0.35">
      <c r="A72" s="66" t="s">
        <v>3</v>
      </c>
      <c r="B72" s="294" t="s">
        <v>61</v>
      </c>
      <c r="C72" s="296"/>
      <c r="D72" s="175"/>
      <c r="E72" s="49"/>
    </row>
    <row r="73" spans="1:5" ht="23.1" customHeight="1" thickBot="1" x14ac:dyDescent="0.35">
      <c r="A73" s="472" t="s">
        <v>38</v>
      </c>
      <c r="B73" s="298"/>
      <c r="C73" s="298"/>
      <c r="D73" s="300"/>
      <c r="E73" s="8">
        <f>SUM(E71:E72)</f>
        <v>0</v>
      </c>
    </row>
    <row r="74" spans="1:5" ht="23.1" customHeight="1" thickBot="1" x14ac:dyDescent="0.35">
      <c r="A74" s="519" t="s">
        <v>102</v>
      </c>
      <c r="B74" s="520"/>
      <c r="C74" s="520"/>
      <c r="D74" s="20"/>
      <c r="E74" s="61">
        <f>E73+E68+E63+E55</f>
        <v>0</v>
      </c>
    </row>
    <row r="75" spans="1:5" ht="23.1" customHeight="1" thickBot="1" x14ac:dyDescent="0.35">
      <c r="A75" s="325" t="s">
        <v>9</v>
      </c>
      <c r="B75" s="326"/>
      <c r="C75" s="326"/>
      <c r="D75" s="326"/>
      <c r="E75" s="376"/>
    </row>
    <row r="76" spans="1:5" ht="65.099999999999994" customHeight="1" thickBot="1" x14ac:dyDescent="0.35">
      <c r="A76" s="67" t="s">
        <v>6</v>
      </c>
      <c r="B76" s="271"/>
      <c r="C76" s="272"/>
      <c r="D76" s="272"/>
      <c r="E76" s="371"/>
    </row>
    <row r="77" spans="1:5" ht="65.099999999999994" customHeight="1" thickBot="1" x14ac:dyDescent="0.35">
      <c r="A77" s="62" t="s">
        <v>5</v>
      </c>
      <c r="B77" s="271"/>
      <c r="C77" s="272"/>
      <c r="D77" s="272"/>
      <c r="E77" s="371"/>
    </row>
    <row r="78" spans="1:5" ht="20.100000000000001" customHeight="1" thickBot="1" x14ac:dyDescent="0.35">
      <c r="A78" s="517"/>
      <c r="B78" s="482"/>
      <c r="C78" s="482"/>
      <c r="D78" s="482"/>
    </row>
    <row r="79" spans="1:5" ht="23.1" customHeight="1" thickBot="1" x14ac:dyDescent="0.35">
      <c r="A79" s="257" t="s">
        <v>244</v>
      </c>
      <c r="B79" s="258"/>
      <c r="C79" s="258"/>
      <c r="D79" s="258"/>
      <c r="E79" s="259"/>
    </row>
    <row r="80" spans="1:5" ht="23.1" customHeight="1" thickBot="1" x14ac:dyDescent="0.35">
      <c r="A80" s="518"/>
      <c r="B80" s="518"/>
      <c r="C80" s="518"/>
      <c r="D80" s="518"/>
    </row>
    <row r="81" spans="1:5" ht="23.1" customHeight="1" thickBot="1" x14ac:dyDescent="0.35">
      <c r="A81" s="453" t="s">
        <v>46</v>
      </c>
      <c r="B81" s="469"/>
      <c r="C81" s="485"/>
      <c r="D81" s="17" t="s">
        <v>6</v>
      </c>
      <c r="E81" s="183" t="s">
        <v>5</v>
      </c>
    </row>
    <row r="82" spans="1:5" ht="27.9" customHeight="1" x14ac:dyDescent="0.3">
      <c r="A82" s="5" t="s">
        <v>1</v>
      </c>
      <c r="B82" s="315" t="s">
        <v>23</v>
      </c>
      <c r="C82" s="317"/>
      <c r="D82" s="46"/>
      <c r="E82" s="47"/>
    </row>
    <row r="83" spans="1:5" ht="27.9" customHeight="1" x14ac:dyDescent="0.3">
      <c r="A83" s="6" t="s">
        <v>3</v>
      </c>
      <c r="B83" s="291" t="s">
        <v>47</v>
      </c>
      <c r="C83" s="293"/>
      <c r="D83" s="174"/>
      <c r="E83" s="48"/>
    </row>
    <row r="84" spans="1:5" ht="27.9" customHeight="1" thickBot="1" x14ac:dyDescent="0.35">
      <c r="A84" s="7" t="s">
        <v>7</v>
      </c>
      <c r="B84" s="294" t="s">
        <v>66</v>
      </c>
      <c r="C84" s="296"/>
      <c r="D84" s="175"/>
      <c r="E84" s="49"/>
    </row>
    <row r="85" spans="1:5" ht="23.1" customHeight="1" thickBot="1" x14ac:dyDescent="0.35">
      <c r="A85" s="472" t="s">
        <v>38</v>
      </c>
      <c r="B85" s="299"/>
      <c r="C85" s="299"/>
      <c r="D85" s="329"/>
      <c r="E85" s="8">
        <f>SUM(E82:E84)</f>
        <v>0</v>
      </c>
    </row>
    <row r="86" spans="1:5" ht="23.1" customHeight="1" thickBot="1" x14ac:dyDescent="0.35">
      <c r="A86" s="450"/>
      <c r="B86" s="451"/>
      <c r="C86" s="451"/>
      <c r="D86" s="451"/>
      <c r="E86" s="452"/>
    </row>
    <row r="87" spans="1:5" ht="23.1" customHeight="1" thickBot="1" x14ac:dyDescent="0.35">
      <c r="A87" s="453" t="s">
        <v>48</v>
      </c>
      <c r="B87" s="469"/>
      <c r="C87" s="485"/>
      <c r="D87" s="9" t="s">
        <v>6</v>
      </c>
      <c r="E87" s="9" t="s">
        <v>5</v>
      </c>
    </row>
    <row r="88" spans="1:5" ht="27.9" customHeight="1" x14ac:dyDescent="0.3">
      <c r="A88" s="5" t="s">
        <v>1</v>
      </c>
      <c r="B88" s="315" t="s">
        <v>24</v>
      </c>
      <c r="C88" s="317"/>
      <c r="D88" s="46"/>
      <c r="E88" s="47"/>
    </row>
    <row r="89" spans="1:5" ht="27.9" customHeight="1" thickBot="1" x14ac:dyDescent="0.35">
      <c r="A89" s="7" t="s">
        <v>3</v>
      </c>
      <c r="B89" s="294" t="s">
        <v>25</v>
      </c>
      <c r="C89" s="296"/>
      <c r="D89" s="175"/>
      <c r="E89" s="49"/>
    </row>
    <row r="90" spans="1:5" ht="23.1" customHeight="1" thickBot="1" x14ac:dyDescent="0.35">
      <c r="A90" s="472" t="s">
        <v>38</v>
      </c>
      <c r="B90" s="298"/>
      <c r="C90" s="298"/>
      <c r="D90" s="300"/>
      <c r="E90" s="29">
        <f>SUM(E88:E89)</f>
        <v>0</v>
      </c>
    </row>
    <row r="91" spans="1:5" ht="23.1" customHeight="1" thickBot="1" x14ac:dyDescent="0.35">
      <c r="A91" s="450"/>
      <c r="B91" s="451"/>
      <c r="C91" s="451"/>
      <c r="D91" s="451"/>
      <c r="E91" s="452"/>
    </row>
    <row r="92" spans="1:5" ht="23.1" customHeight="1" thickBot="1" x14ac:dyDescent="0.35">
      <c r="A92" s="453" t="s">
        <v>105</v>
      </c>
      <c r="B92" s="469"/>
      <c r="C92" s="485"/>
      <c r="D92" s="9" t="s">
        <v>6</v>
      </c>
      <c r="E92" s="9" t="s">
        <v>5</v>
      </c>
    </row>
    <row r="93" spans="1:5" ht="27.9" customHeight="1" x14ac:dyDescent="0.3">
      <c r="A93" s="203" t="s">
        <v>1</v>
      </c>
      <c r="B93" s="315" t="s">
        <v>49</v>
      </c>
      <c r="C93" s="317"/>
      <c r="D93" s="46"/>
      <c r="E93" s="47"/>
    </row>
    <row r="94" spans="1:5" ht="27.9" customHeight="1" thickBot="1" x14ac:dyDescent="0.35">
      <c r="A94" s="204" t="s">
        <v>3</v>
      </c>
      <c r="B94" s="294" t="s">
        <v>50</v>
      </c>
      <c r="C94" s="296"/>
      <c r="D94" s="175"/>
      <c r="E94" s="49"/>
    </row>
    <row r="95" spans="1:5" ht="23.1" customHeight="1" thickBot="1" x14ac:dyDescent="0.35">
      <c r="A95" s="472" t="s">
        <v>38</v>
      </c>
      <c r="B95" s="299"/>
      <c r="C95" s="299"/>
      <c r="D95" s="300"/>
      <c r="E95" s="16">
        <f>SUM(E93:E94)</f>
        <v>0</v>
      </c>
    </row>
    <row r="96" spans="1:5" ht="23.1" customHeight="1" thickBot="1" x14ac:dyDescent="0.35">
      <c r="A96" s="325" t="s">
        <v>102</v>
      </c>
      <c r="B96" s="326"/>
      <c r="C96" s="326"/>
      <c r="D96" s="376"/>
      <c r="E96" s="61">
        <f>E95+E90+E85</f>
        <v>0</v>
      </c>
    </row>
    <row r="97" spans="1:5" ht="23.1" customHeight="1" thickBot="1" x14ac:dyDescent="0.35">
      <c r="A97" s="325" t="s">
        <v>9</v>
      </c>
      <c r="B97" s="326"/>
      <c r="C97" s="326"/>
      <c r="D97" s="326"/>
      <c r="E97" s="376"/>
    </row>
    <row r="98" spans="1:5" ht="65.099999999999994" customHeight="1" thickBot="1" x14ac:dyDescent="0.35">
      <c r="A98" s="62" t="s">
        <v>6</v>
      </c>
      <c r="B98" s="271"/>
      <c r="C98" s="272"/>
      <c r="D98" s="272"/>
      <c r="E98" s="371"/>
    </row>
    <row r="99" spans="1:5" ht="65.099999999999994" customHeight="1" thickBot="1" x14ac:dyDescent="0.35">
      <c r="A99" s="62" t="s">
        <v>5</v>
      </c>
      <c r="B99" s="271"/>
      <c r="C99" s="272"/>
      <c r="D99" s="272"/>
      <c r="E99" s="371"/>
    </row>
    <row r="100" spans="1:5" ht="11.25" customHeight="1" thickBot="1" x14ac:dyDescent="0.35">
      <c r="A100" s="517"/>
      <c r="B100" s="482"/>
      <c r="C100" s="482"/>
      <c r="D100" s="482"/>
    </row>
    <row r="101" spans="1:5" ht="23.1" customHeight="1" thickBot="1" x14ac:dyDescent="0.35">
      <c r="A101" s="257" t="s">
        <v>245</v>
      </c>
      <c r="B101" s="258"/>
      <c r="C101" s="258"/>
      <c r="D101" s="258"/>
      <c r="E101" s="259"/>
    </row>
    <row r="102" spans="1:5" ht="23.1" customHeight="1" thickBot="1" x14ac:dyDescent="0.35">
      <c r="A102" s="518"/>
      <c r="B102" s="518"/>
      <c r="C102" s="518"/>
      <c r="D102" s="518"/>
    </row>
    <row r="103" spans="1:5" ht="23.1" customHeight="1" thickBot="1" x14ac:dyDescent="0.35">
      <c r="A103" s="521" t="s">
        <v>68</v>
      </c>
      <c r="B103" s="522"/>
      <c r="C103" s="523"/>
      <c r="D103" s="17" t="s">
        <v>6</v>
      </c>
      <c r="E103" s="17" t="s">
        <v>5</v>
      </c>
    </row>
    <row r="104" spans="1:5" ht="27.9" customHeight="1" x14ac:dyDescent="0.3">
      <c r="A104" s="15" t="s">
        <v>1</v>
      </c>
      <c r="B104" s="315" t="s">
        <v>263</v>
      </c>
      <c r="C104" s="338"/>
      <c r="D104" s="46"/>
      <c r="E104" s="47"/>
    </row>
    <row r="105" spans="1:5" ht="27.9" customHeight="1" x14ac:dyDescent="0.3">
      <c r="A105" s="6" t="s">
        <v>3</v>
      </c>
      <c r="B105" s="291" t="s">
        <v>26</v>
      </c>
      <c r="C105" s="333"/>
      <c r="D105" s="174"/>
      <c r="E105" s="48"/>
    </row>
    <row r="106" spans="1:5" ht="27.9" customHeight="1" thickBot="1" x14ac:dyDescent="0.35">
      <c r="A106" s="7" t="s">
        <v>7</v>
      </c>
      <c r="B106" s="294" t="s">
        <v>264</v>
      </c>
      <c r="C106" s="334"/>
      <c r="D106" s="175"/>
      <c r="E106" s="49"/>
    </row>
    <row r="107" spans="1:5" ht="23.1" customHeight="1" thickBot="1" x14ac:dyDescent="0.35">
      <c r="A107" s="472" t="s">
        <v>38</v>
      </c>
      <c r="B107" s="298"/>
      <c r="C107" s="298"/>
      <c r="D107" s="329"/>
      <c r="E107" s="8">
        <f>SUM(E104:E106)</f>
        <v>0</v>
      </c>
    </row>
    <row r="108" spans="1:5" ht="23.1" customHeight="1" thickBot="1" x14ac:dyDescent="0.35">
      <c r="A108" s="450"/>
      <c r="B108" s="451"/>
      <c r="C108" s="451"/>
      <c r="D108" s="451"/>
      <c r="E108" s="452"/>
    </row>
    <row r="109" spans="1:5" ht="23.1" customHeight="1" thickBot="1" x14ac:dyDescent="0.35">
      <c r="A109" s="481" t="s">
        <v>246</v>
      </c>
      <c r="B109" s="469"/>
      <c r="C109" s="485"/>
      <c r="D109" s="9" t="s">
        <v>6</v>
      </c>
      <c r="E109" s="9" t="s">
        <v>5</v>
      </c>
    </row>
    <row r="110" spans="1:5" ht="27.9" customHeight="1" x14ac:dyDescent="0.3">
      <c r="A110" s="5" t="s">
        <v>1</v>
      </c>
      <c r="B110" s="315" t="s">
        <v>97</v>
      </c>
      <c r="C110" s="338"/>
      <c r="D110" s="46"/>
      <c r="E110" s="47"/>
    </row>
    <row r="111" spans="1:5" ht="27.9" customHeight="1" x14ac:dyDescent="0.3">
      <c r="A111" s="6" t="s">
        <v>3</v>
      </c>
      <c r="B111" s="291" t="s">
        <v>27</v>
      </c>
      <c r="C111" s="333"/>
      <c r="D111" s="174"/>
      <c r="E111" s="48"/>
    </row>
    <row r="112" spans="1:5" ht="27.9" customHeight="1" x14ac:dyDescent="0.3">
      <c r="A112" s="6" t="s">
        <v>7</v>
      </c>
      <c r="B112" s="291" t="s">
        <v>106</v>
      </c>
      <c r="C112" s="333"/>
      <c r="D112" s="174"/>
      <c r="E112" s="48"/>
    </row>
    <row r="113" spans="1:5" ht="27.9" customHeight="1" x14ac:dyDescent="0.3">
      <c r="A113" s="6" t="s">
        <v>52</v>
      </c>
      <c r="B113" s="291" t="s">
        <v>107</v>
      </c>
      <c r="C113" s="333"/>
      <c r="D113" s="174"/>
      <c r="E113" s="48"/>
    </row>
    <row r="114" spans="1:5" ht="27.9" customHeight="1" x14ac:dyDescent="0.3">
      <c r="A114" s="6" t="s">
        <v>16</v>
      </c>
      <c r="B114" s="291" t="s">
        <v>28</v>
      </c>
      <c r="C114" s="333"/>
      <c r="D114" s="174"/>
      <c r="E114" s="48"/>
    </row>
    <row r="115" spans="1:5" ht="27.9" customHeight="1" thickBot="1" x14ac:dyDescent="0.35">
      <c r="A115" s="7" t="s">
        <v>53</v>
      </c>
      <c r="B115" s="294" t="s">
        <v>29</v>
      </c>
      <c r="C115" s="334"/>
      <c r="D115" s="175"/>
      <c r="E115" s="49"/>
    </row>
    <row r="116" spans="1:5" ht="23.1" customHeight="1" thickBot="1" x14ac:dyDescent="0.35">
      <c r="A116" s="472" t="s">
        <v>38</v>
      </c>
      <c r="B116" s="298"/>
      <c r="C116" s="298"/>
      <c r="D116" s="329"/>
      <c r="E116" s="8">
        <f>SUM(E110:E115)</f>
        <v>0</v>
      </c>
    </row>
    <row r="117" spans="1:5" ht="23.1" customHeight="1" thickBot="1" x14ac:dyDescent="0.35">
      <c r="A117" s="325" t="s">
        <v>102</v>
      </c>
      <c r="B117" s="326"/>
      <c r="C117" s="326"/>
      <c r="D117" s="376"/>
      <c r="E117" s="61">
        <f>E116+E107</f>
        <v>0</v>
      </c>
    </row>
    <row r="118" spans="1:5" ht="23.1" customHeight="1" thickBot="1" x14ac:dyDescent="0.35">
      <c r="A118" s="325" t="s">
        <v>9</v>
      </c>
      <c r="B118" s="326"/>
      <c r="C118" s="326"/>
      <c r="D118" s="326"/>
      <c r="E118" s="376"/>
    </row>
    <row r="119" spans="1:5" ht="65.099999999999994" customHeight="1" thickBot="1" x14ac:dyDescent="0.35">
      <c r="A119" s="67" t="s">
        <v>6</v>
      </c>
      <c r="B119" s="271"/>
      <c r="C119" s="272"/>
      <c r="D119" s="272"/>
      <c r="E119" s="371"/>
    </row>
    <row r="120" spans="1:5" ht="65.099999999999994" customHeight="1" thickBot="1" x14ac:dyDescent="0.35">
      <c r="A120" s="62" t="s">
        <v>5</v>
      </c>
      <c r="B120" s="271"/>
      <c r="C120" s="272"/>
      <c r="D120" s="272"/>
      <c r="E120" s="371"/>
    </row>
    <row r="121" spans="1:5" ht="20.100000000000001" customHeight="1" thickBot="1" x14ac:dyDescent="0.35">
      <c r="A121" s="517"/>
      <c r="B121" s="482"/>
      <c r="C121" s="482"/>
      <c r="D121" s="482"/>
    </row>
    <row r="122" spans="1:5" ht="23.1" customHeight="1" thickBot="1" x14ac:dyDescent="0.35">
      <c r="A122" s="257" t="s">
        <v>247</v>
      </c>
      <c r="B122" s="258"/>
      <c r="C122" s="258"/>
      <c r="D122" s="258"/>
      <c r="E122" s="259"/>
    </row>
    <row r="123" spans="1:5" ht="20.100000000000001" customHeight="1" thickBot="1" x14ac:dyDescent="0.35">
      <c r="A123" s="518"/>
      <c r="B123" s="518"/>
      <c r="C123" s="518"/>
      <c r="D123" s="518"/>
    </row>
    <row r="124" spans="1:5" ht="31.5" customHeight="1" thickBot="1" x14ac:dyDescent="0.35">
      <c r="A124" s="481" t="s">
        <v>62</v>
      </c>
      <c r="B124" s="469"/>
      <c r="C124" s="485"/>
      <c r="D124" s="17" t="s">
        <v>6</v>
      </c>
      <c r="E124" s="17" t="s">
        <v>5</v>
      </c>
    </row>
    <row r="125" spans="1:5" ht="27.9" customHeight="1" x14ac:dyDescent="0.3">
      <c r="A125" s="5" t="s">
        <v>1</v>
      </c>
      <c r="B125" s="315" t="s">
        <v>108</v>
      </c>
      <c r="C125" s="317"/>
      <c r="D125" s="46"/>
      <c r="E125" s="47"/>
    </row>
    <row r="126" spans="1:5" ht="27.9" customHeight="1" x14ac:dyDescent="0.3">
      <c r="A126" s="6" t="s">
        <v>3</v>
      </c>
      <c r="B126" s="291" t="s">
        <v>54</v>
      </c>
      <c r="C126" s="293"/>
      <c r="D126" s="174"/>
      <c r="E126" s="48"/>
    </row>
    <row r="127" spans="1:5" ht="27.9" customHeight="1" thickBot="1" x14ac:dyDescent="0.35">
      <c r="A127" s="7" t="s">
        <v>7</v>
      </c>
      <c r="B127" s="294" t="s">
        <v>63</v>
      </c>
      <c r="C127" s="296"/>
      <c r="D127" s="175"/>
      <c r="E127" s="49"/>
    </row>
    <row r="128" spans="1:5" ht="23.1" customHeight="1" thickBot="1" x14ac:dyDescent="0.35">
      <c r="A128" s="472" t="s">
        <v>38</v>
      </c>
      <c r="B128" s="298"/>
      <c r="C128" s="298"/>
      <c r="D128" s="329"/>
      <c r="E128" s="8">
        <f>SUM(E125:E127)</f>
        <v>0</v>
      </c>
    </row>
    <row r="129" spans="1:5" ht="23.1" customHeight="1" thickBot="1" x14ac:dyDescent="0.35">
      <c r="A129" s="325" t="s">
        <v>102</v>
      </c>
      <c r="B129" s="326"/>
      <c r="C129" s="326"/>
      <c r="D129" s="376"/>
      <c r="E129" s="61">
        <f>E128</f>
        <v>0</v>
      </c>
    </row>
    <row r="130" spans="1:5" ht="23.1" customHeight="1" thickBot="1" x14ac:dyDescent="0.35">
      <c r="A130" s="325" t="s">
        <v>9</v>
      </c>
      <c r="B130" s="326"/>
      <c r="C130" s="326"/>
      <c r="D130" s="326"/>
      <c r="E130" s="376"/>
    </row>
    <row r="131" spans="1:5" ht="65.099999999999994" customHeight="1" thickBot="1" x14ac:dyDescent="0.35">
      <c r="A131" s="67" t="s">
        <v>6</v>
      </c>
      <c r="B131" s="271"/>
      <c r="C131" s="272"/>
      <c r="D131" s="272"/>
      <c r="E131" s="371"/>
    </row>
    <row r="132" spans="1:5" ht="65.099999999999994" customHeight="1" thickBot="1" x14ac:dyDescent="0.35">
      <c r="A132" s="62" t="s">
        <v>5</v>
      </c>
      <c r="B132" s="271"/>
      <c r="C132" s="272"/>
      <c r="D132" s="272"/>
      <c r="E132" s="371"/>
    </row>
    <row r="133" spans="1:5" ht="20.100000000000001" customHeight="1" thickBot="1" x14ac:dyDescent="0.35">
      <c r="A133" s="517"/>
      <c r="B133" s="482"/>
      <c r="C133" s="482"/>
      <c r="D133" s="482"/>
    </row>
    <row r="134" spans="1:5" ht="23.1" customHeight="1" thickBot="1" x14ac:dyDescent="0.35">
      <c r="A134" s="257" t="s">
        <v>265</v>
      </c>
      <c r="B134" s="258"/>
      <c r="C134" s="258"/>
      <c r="D134" s="258"/>
      <c r="E134" s="259"/>
    </row>
    <row r="135" spans="1:5" ht="20.100000000000001" customHeight="1" thickBot="1" x14ac:dyDescent="0.35">
      <c r="A135" s="518"/>
      <c r="B135" s="518"/>
      <c r="C135" s="518"/>
      <c r="D135" s="518"/>
    </row>
    <row r="136" spans="1:5" ht="23.1" customHeight="1" thickBot="1" x14ac:dyDescent="0.35">
      <c r="A136" s="524" t="s">
        <v>109</v>
      </c>
      <c r="B136" s="525"/>
      <c r="C136" s="526"/>
      <c r="D136" s="18" t="s">
        <v>6</v>
      </c>
      <c r="E136" s="17" t="s">
        <v>5</v>
      </c>
    </row>
    <row r="137" spans="1:5" ht="27" customHeight="1" x14ac:dyDescent="0.3">
      <c r="A137" s="5" t="s">
        <v>1</v>
      </c>
      <c r="B137" s="315" t="s">
        <v>110</v>
      </c>
      <c r="C137" s="338"/>
      <c r="D137" s="46"/>
      <c r="E137" s="47"/>
    </row>
    <row r="138" spans="1:5" ht="27" customHeight="1" x14ac:dyDescent="0.3">
      <c r="A138" s="6" t="s">
        <v>3</v>
      </c>
      <c r="B138" s="291" t="s">
        <v>111</v>
      </c>
      <c r="C138" s="333"/>
      <c r="D138" s="174"/>
      <c r="E138" s="48"/>
    </row>
    <row r="139" spans="1:5" ht="27" customHeight="1" x14ac:dyDescent="0.3">
      <c r="A139" s="6" t="s">
        <v>7</v>
      </c>
      <c r="B139" s="291" t="s">
        <v>112</v>
      </c>
      <c r="C139" s="333"/>
      <c r="D139" s="174"/>
      <c r="E139" s="48"/>
    </row>
    <row r="140" spans="1:5" ht="27" customHeight="1" x14ac:dyDescent="0.3">
      <c r="A140" s="6" t="s">
        <v>52</v>
      </c>
      <c r="B140" s="291" t="s">
        <v>266</v>
      </c>
      <c r="C140" s="333"/>
      <c r="D140" s="174"/>
      <c r="E140" s="48"/>
    </row>
    <row r="141" spans="1:5" ht="27" customHeight="1" x14ac:dyDescent="0.3">
      <c r="A141" s="6" t="s">
        <v>16</v>
      </c>
      <c r="B141" s="291" t="s">
        <v>113</v>
      </c>
      <c r="C141" s="333"/>
      <c r="D141" s="174"/>
      <c r="E141" s="48"/>
    </row>
    <row r="142" spans="1:5" ht="27" customHeight="1" x14ac:dyDescent="0.3">
      <c r="A142" s="6" t="s">
        <v>53</v>
      </c>
      <c r="B142" s="291" t="s">
        <v>114</v>
      </c>
      <c r="C142" s="333"/>
      <c r="D142" s="174"/>
      <c r="E142" s="48"/>
    </row>
    <row r="143" spans="1:5" ht="27" customHeight="1" thickBot="1" x14ac:dyDescent="0.35">
      <c r="A143" s="7" t="s">
        <v>115</v>
      </c>
      <c r="B143" s="294" t="s">
        <v>116</v>
      </c>
      <c r="C143" s="334"/>
      <c r="D143" s="175"/>
      <c r="E143" s="49"/>
    </row>
    <row r="144" spans="1:5" ht="23.1" customHeight="1" thickBot="1" x14ac:dyDescent="0.35">
      <c r="A144" s="472" t="s">
        <v>38</v>
      </c>
      <c r="B144" s="298"/>
      <c r="C144" s="298"/>
      <c r="D144" s="329"/>
      <c r="E144" s="8">
        <f>SUM(E137:E143)</f>
        <v>0</v>
      </c>
    </row>
    <row r="145" spans="1:5" ht="23.1" customHeight="1" thickBot="1" x14ac:dyDescent="0.35">
      <c r="A145" s="450"/>
      <c r="B145" s="451"/>
      <c r="C145" s="451"/>
      <c r="D145" s="451"/>
      <c r="E145" s="452"/>
    </row>
    <row r="146" spans="1:5" ht="23.1" customHeight="1" thickBot="1" x14ac:dyDescent="0.35">
      <c r="A146" s="453" t="s">
        <v>117</v>
      </c>
      <c r="B146" s="454"/>
      <c r="C146" s="455"/>
      <c r="D146" s="9" t="s">
        <v>6</v>
      </c>
      <c r="E146" s="9" t="s">
        <v>5</v>
      </c>
    </row>
    <row r="147" spans="1:5" ht="27" customHeight="1" x14ac:dyDescent="0.3">
      <c r="A147" s="5" t="s">
        <v>1</v>
      </c>
      <c r="B147" s="315" t="s">
        <v>118</v>
      </c>
      <c r="C147" s="317"/>
      <c r="D147" s="46"/>
      <c r="E147" s="47"/>
    </row>
    <row r="148" spans="1:5" ht="27" customHeight="1" x14ac:dyDescent="0.3">
      <c r="A148" s="6" t="s">
        <v>3</v>
      </c>
      <c r="B148" s="291" t="s">
        <v>119</v>
      </c>
      <c r="C148" s="293"/>
      <c r="D148" s="174"/>
      <c r="E148" s="48"/>
    </row>
    <row r="149" spans="1:5" ht="27" customHeight="1" x14ac:dyDescent="0.3">
      <c r="A149" s="6" t="s">
        <v>7</v>
      </c>
      <c r="B149" s="291" t="s">
        <v>120</v>
      </c>
      <c r="C149" s="293"/>
      <c r="D149" s="174"/>
      <c r="E149" s="48"/>
    </row>
    <row r="150" spans="1:5" ht="27" customHeight="1" x14ac:dyDescent="0.3">
      <c r="A150" s="6" t="s">
        <v>52</v>
      </c>
      <c r="B150" s="291" t="s">
        <v>121</v>
      </c>
      <c r="C150" s="293"/>
      <c r="D150" s="174"/>
      <c r="E150" s="48"/>
    </row>
    <row r="151" spans="1:5" ht="27" customHeight="1" thickBot="1" x14ac:dyDescent="0.35">
      <c r="A151" s="7" t="s">
        <v>16</v>
      </c>
      <c r="B151" s="294" t="s">
        <v>122</v>
      </c>
      <c r="C151" s="296"/>
      <c r="D151" s="175"/>
      <c r="E151" s="49"/>
    </row>
    <row r="152" spans="1:5" ht="23.1" customHeight="1" thickBot="1" x14ac:dyDescent="0.35">
      <c r="A152" s="472" t="s">
        <v>38</v>
      </c>
      <c r="B152" s="298"/>
      <c r="C152" s="298"/>
      <c r="D152" s="329"/>
      <c r="E152" s="8">
        <f>SUM(E147:E151)</f>
        <v>0</v>
      </c>
    </row>
    <row r="153" spans="1:5" ht="23.1" customHeight="1" thickBot="1" x14ac:dyDescent="0.35">
      <c r="A153" s="450"/>
      <c r="B153" s="451"/>
      <c r="C153" s="451"/>
      <c r="D153" s="451"/>
      <c r="E153" s="452"/>
    </row>
    <row r="154" spans="1:5" ht="23.1" customHeight="1" thickBot="1" x14ac:dyDescent="0.35">
      <c r="A154" s="453" t="s">
        <v>123</v>
      </c>
      <c r="B154" s="454"/>
      <c r="C154" s="455"/>
      <c r="D154" s="9" t="s">
        <v>6</v>
      </c>
      <c r="E154" s="9" t="s">
        <v>5</v>
      </c>
    </row>
    <row r="155" spans="1:5" ht="27" customHeight="1" x14ac:dyDescent="0.3">
      <c r="A155" s="5" t="s">
        <v>1</v>
      </c>
      <c r="B155" s="315" t="s">
        <v>124</v>
      </c>
      <c r="C155" s="317"/>
      <c r="D155" s="46"/>
      <c r="E155" s="47"/>
    </row>
    <row r="156" spans="1:5" ht="27" customHeight="1" x14ac:dyDescent="0.3">
      <c r="A156" s="6" t="s">
        <v>3</v>
      </c>
      <c r="B156" s="291" t="s">
        <v>125</v>
      </c>
      <c r="C156" s="293"/>
      <c r="D156" s="174"/>
      <c r="E156" s="48"/>
    </row>
    <row r="157" spans="1:5" ht="27" customHeight="1" x14ac:dyDescent="0.3">
      <c r="A157" s="6" t="s">
        <v>7</v>
      </c>
      <c r="B157" s="291" t="s">
        <v>126</v>
      </c>
      <c r="C157" s="293"/>
      <c r="D157" s="174"/>
      <c r="E157" s="48"/>
    </row>
    <row r="158" spans="1:5" ht="27" customHeight="1" x14ac:dyDescent="0.3">
      <c r="A158" s="6" t="s">
        <v>52</v>
      </c>
      <c r="B158" s="291" t="s">
        <v>127</v>
      </c>
      <c r="C158" s="293"/>
      <c r="D158" s="174"/>
      <c r="E158" s="48"/>
    </row>
    <row r="159" spans="1:5" ht="27" customHeight="1" thickBot="1" x14ac:dyDescent="0.35">
      <c r="A159" s="7" t="s">
        <v>16</v>
      </c>
      <c r="B159" s="294" t="s">
        <v>128</v>
      </c>
      <c r="C159" s="296"/>
      <c r="D159" s="175"/>
      <c r="E159" s="49"/>
    </row>
    <row r="160" spans="1:5" ht="23.1" customHeight="1" thickBot="1" x14ac:dyDescent="0.35">
      <c r="A160" s="472" t="s">
        <v>38</v>
      </c>
      <c r="B160" s="298"/>
      <c r="C160" s="298"/>
      <c r="D160" s="300"/>
      <c r="E160" s="16">
        <f>SUM(E155:E159)</f>
        <v>0</v>
      </c>
    </row>
    <row r="161" spans="1:5" ht="23.1" customHeight="1" thickBot="1" x14ac:dyDescent="0.35">
      <c r="A161" s="450"/>
      <c r="B161" s="451"/>
      <c r="C161" s="451"/>
      <c r="D161" s="451"/>
      <c r="E161" s="452"/>
    </row>
    <row r="162" spans="1:5" ht="23.1" customHeight="1" thickBot="1" x14ac:dyDescent="0.35">
      <c r="A162" s="481" t="s">
        <v>129</v>
      </c>
      <c r="B162" s="469"/>
      <c r="C162" s="485"/>
      <c r="D162" s="9" t="s">
        <v>6</v>
      </c>
      <c r="E162" s="9" t="s">
        <v>5</v>
      </c>
    </row>
    <row r="163" spans="1:5" ht="27" customHeight="1" x14ac:dyDescent="0.3">
      <c r="A163" s="68" t="s">
        <v>1</v>
      </c>
      <c r="B163" s="315" t="s">
        <v>130</v>
      </c>
      <c r="C163" s="317"/>
      <c r="D163" s="46"/>
      <c r="E163" s="47"/>
    </row>
    <row r="164" spans="1:5" ht="27" customHeight="1" thickBot="1" x14ac:dyDescent="0.35">
      <c r="A164" s="66" t="s">
        <v>3</v>
      </c>
      <c r="B164" s="294" t="s">
        <v>131</v>
      </c>
      <c r="C164" s="296"/>
      <c r="D164" s="175"/>
      <c r="E164" s="49"/>
    </row>
    <row r="165" spans="1:5" ht="23.1" customHeight="1" thickBot="1" x14ac:dyDescent="0.35">
      <c r="A165" s="472" t="s">
        <v>38</v>
      </c>
      <c r="B165" s="298"/>
      <c r="C165" s="298"/>
      <c r="D165" s="329"/>
      <c r="E165" s="8">
        <f>SUM(E163:E164)</f>
        <v>0</v>
      </c>
    </row>
    <row r="166" spans="1:5" ht="23.1" customHeight="1" thickBot="1" x14ac:dyDescent="0.35">
      <c r="A166" s="325" t="s">
        <v>102</v>
      </c>
      <c r="B166" s="326"/>
      <c r="C166" s="326"/>
      <c r="D166" s="376"/>
      <c r="E166" s="61">
        <f>E165+E160+E152+E144</f>
        <v>0</v>
      </c>
    </row>
    <row r="167" spans="1:5" ht="23.1" customHeight="1" thickBot="1" x14ac:dyDescent="0.35">
      <c r="A167" s="527" t="s">
        <v>9</v>
      </c>
      <c r="B167" s="528"/>
      <c r="C167" s="528"/>
      <c r="D167" s="528"/>
      <c r="E167" s="528"/>
    </row>
    <row r="168" spans="1:5" ht="65.099999999999994" customHeight="1" thickBot="1" x14ac:dyDescent="0.35">
      <c r="A168" s="1" t="s">
        <v>6</v>
      </c>
      <c r="B168" s="271"/>
      <c r="C168" s="272"/>
      <c r="D168" s="272"/>
      <c r="E168" s="371"/>
    </row>
    <row r="169" spans="1:5" ht="65.099999999999994" customHeight="1" thickBot="1" x14ac:dyDescent="0.35">
      <c r="A169" s="2" t="s">
        <v>5</v>
      </c>
      <c r="B169" s="271"/>
      <c r="C169" s="272"/>
      <c r="D169" s="272"/>
      <c r="E169" s="371"/>
    </row>
    <row r="170" spans="1:5" ht="27" customHeight="1" thickBot="1" x14ac:dyDescent="0.35">
      <c r="A170" s="517"/>
      <c r="B170" s="482"/>
      <c r="C170" s="482"/>
      <c r="D170" s="482"/>
    </row>
    <row r="171" spans="1:5" s="69" customFormat="1" ht="23.1" customHeight="1" thickBot="1" x14ac:dyDescent="0.35">
      <c r="A171" s="248" t="s">
        <v>93</v>
      </c>
      <c r="B171" s="249"/>
      <c r="C171" s="249"/>
      <c r="D171" s="249"/>
      <c r="E171" s="250"/>
    </row>
    <row r="172" spans="1:5" s="69" customFormat="1" ht="23.1" customHeight="1" thickBot="1" x14ac:dyDescent="0.35">
      <c r="A172" s="248" t="s">
        <v>94</v>
      </c>
      <c r="B172" s="249"/>
      <c r="C172" s="249"/>
      <c r="D172" s="249"/>
      <c r="E172" s="250"/>
    </row>
    <row r="173" spans="1:5" s="69" customFormat="1" ht="65.099999999999994" customHeight="1" thickBot="1" x14ac:dyDescent="0.35">
      <c r="A173" s="67" t="s">
        <v>6</v>
      </c>
      <c r="B173" s="271"/>
      <c r="C173" s="272"/>
      <c r="D173" s="272"/>
      <c r="E173" s="371"/>
    </row>
    <row r="174" spans="1:5" s="69" customFormat="1" ht="65.099999999999994" customHeight="1" thickBot="1" x14ac:dyDescent="0.35">
      <c r="A174" s="62" t="s">
        <v>5</v>
      </c>
      <c r="B174" s="271"/>
      <c r="C174" s="272"/>
      <c r="D174" s="272"/>
      <c r="E174" s="371"/>
    </row>
    <row r="175" spans="1:5" s="69" customFormat="1" ht="23.1" customHeight="1" thickBot="1" x14ac:dyDescent="0.35">
      <c r="A175" s="248" t="s">
        <v>267</v>
      </c>
      <c r="B175" s="249"/>
      <c r="C175" s="249"/>
      <c r="D175" s="249"/>
      <c r="E175" s="250"/>
    </row>
    <row r="176" spans="1:5" s="69" customFormat="1" ht="65.099999999999994" customHeight="1" thickBot="1" x14ac:dyDescent="0.35">
      <c r="A176" s="62" t="s">
        <v>6</v>
      </c>
      <c r="B176" s="271"/>
      <c r="C176" s="272"/>
      <c r="D176" s="272"/>
      <c r="E176" s="371"/>
    </row>
    <row r="177" spans="1:5" s="69" customFormat="1" ht="65.099999999999994" customHeight="1" thickBot="1" x14ac:dyDescent="0.35">
      <c r="A177" s="62" t="s">
        <v>5</v>
      </c>
      <c r="B177" s="271"/>
      <c r="C177" s="272"/>
      <c r="D177" s="272"/>
      <c r="E177" s="371"/>
    </row>
    <row r="178" spans="1:5" s="69" customFormat="1" ht="23.1" customHeight="1" thickBot="1" x14ac:dyDescent="0.35">
      <c r="A178" s="248" t="s">
        <v>268</v>
      </c>
      <c r="B178" s="249"/>
      <c r="C178" s="249"/>
      <c r="D178" s="249"/>
      <c r="E178" s="250"/>
    </row>
    <row r="179" spans="1:5" s="69" customFormat="1" ht="65.099999999999994" customHeight="1" thickBot="1" x14ac:dyDescent="0.35">
      <c r="A179" s="67" t="s">
        <v>6</v>
      </c>
      <c r="B179" s="271"/>
      <c r="C179" s="272"/>
      <c r="D179" s="272"/>
      <c r="E179" s="371"/>
    </row>
    <row r="180" spans="1:5" s="69" customFormat="1" ht="65.099999999999994" customHeight="1" thickBot="1" x14ac:dyDescent="0.35">
      <c r="A180" s="62" t="s">
        <v>5</v>
      </c>
      <c r="B180" s="271"/>
      <c r="C180" s="272"/>
      <c r="D180" s="272"/>
      <c r="E180" s="371"/>
    </row>
    <row r="181" spans="1:5" s="69" customFormat="1" ht="23.1" customHeight="1" thickBot="1" x14ac:dyDescent="0.35">
      <c r="A181" s="248" t="s">
        <v>250</v>
      </c>
      <c r="B181" s="249"/>
      <c r="C181" s="249"/>
      <c r="D181" s="249"/>
      <c r="E181" s="250"/>
    </row>
    <row r="182" spans="1:5" s="69" customFormat="1" ht="65.099999999999994" customHeight="1" thickBot="1" x14ac:dyDescent="0.35">
      <c r="A182" s="67" t="s">
        <v>6</v>
      </c>
      <c r="B182" s="271"/>
      <c r="C182" s="272"/>
      <c r="D182" s="272"/>
      <c r="E182" s="371"/>
    </row>
    <row r="183" spans="1:5" s="69" customFormat="1" ht="65.099999999999994" customHeight="1" thickBot="1" x14ac:dyDescent="0.35">
      <c r="A183" s="62" t="s">
        <v>5</v>
      </c>
      <c r="B183" s="271"/>
      <c r="C183" s="272"/>
      <c r="D183" s="272"/>
      <c r="E183" s="371"/>
    </row>
    <row r="184" spans="1:5" s="69" customFormat="1" ht="23.1" customHeight="1" thickBot="1" x14ac:dyDescent="0.35">
      <c r="A184" s="248" t="s">
        <v>269</v>
      </c>
      <c r="B184" s="249"/>
      <c r="C184" s="249"/>
      <c r="D184" s="249"/>
      <c r="E184" s="250"/>
    </row>
    <row r="185" spans="1:5" s="69" customFormat="1" ht="65.099999999999994" customHeight="1" thickBot="1" x14ac:dyDescent="0.35">
      <c r="A185" s="67" t="s">
        <v>6</v>
      </c>
      <c r="B185" s="271"/>
      <c r="C185" s="272"/>
      <c r="D185" s="272"/>
      <c r="E185" s="371"/>
    </row>
    <row r="186" spans="1:5" s="69" customFormat="1" ht="65.099999999999994" customHeight="1" thickBot="1" x14ac:dyDescent="0.35">
      <c r="A186" s="62" t="s">
        <v>5</v>
      </c>
      <c r="B186" s="271"/>
      <c r="C186" s="272"/>
      <c r="D186" s="272"/>
      <c r="E186" s="371"/>
    </row>
    <row r="187" spans="1:5" s="69" customFormat="1" ht="20.100000000000001" customHeight="1" thickBot="1" x14ac:dyDescent="0.35">
      <c r="A187" s="70"/>
      <c r="C187" s="70"/>
      <c r="D187" s="70"/>
    </row>
    <row r="188" spans="1:5" s="69" customFormat="1" ht="23.1" customHeight="1" thickBot="1" x14ac:dyDescent="0.35">
      <c r="A188" s="248" t="s">
        <v>252</v>
      </c>
      <c r="B188" s="531"/>
      <c r="C188" s="531"/>
      <c r="D188" s="531"/>
      <c r="E188" s="532"/>
    </row>
    <row r="189" spans="1:5" s="69" customFormat="1" ht="24.75" customHeight="1" x14ac:dyDescent="0.3">
      <c r="A189" s="398" t="s">
        <v>6</v>
      </c>
      <c r="B189" s="205" t="s">
        <v>270</v>
      </c>
      <c r="C189" s="402"/>
      <c r="D189" s="403"/>
      <c r="E189" s="404"/>
    </row>
    <row r="190" spans="1:5" s="69" customFormat="1" ht="24.75" customHeight="1" x14ac:dyDescent="0.3">
      <c r="A190" s="398"/>
      <c r="B190" s="206" t="s">
        <v>271</v>
      </c>
      <c r="C190" s="405"/>
      <c r="D190" s="406"/>
      <c r="E190" s="207"/>
    </row>
    <row r="191" spans="1:5" s="69" customFormat="1" ht="24.75" customHeight="1" x14ac:dyDescent="0.3">
      <c r="A191" s="398"/>
      <c r="B191" s="208" t="s">
        <v>272</v>
      </c>
      <c r="C191" s="409"/>
      <c r="D191" s="410"/>
      <c r="E191" s="411"/>
    </row>
    <row r="192" spans="1:5" s="69" customFormat="1" ht="24.75" customHeight="1" x14ac:dyDescent="0.3">
      <c r="A192" s="398"/>
      <c r="B192" s="206" t="s">
        <v>271</v>
      </c>
      <c r="C192" s="405"/>
      <c r="D192" s="406"/>
      <c r="E192" s="207"/>
    </row>
    <row r="193" spans="1:5" s="69" customFormat="1" ht="24.75" customHeight="1" x14ac:dyDescent="0.3">
      <c r="A193" s="398"/>
      <c r="B193" s="206" t="s">
        <v>256</v>
      </c>
      <c r="C193" s="409"/>
      <c r="D193" s="410"/>
      <c r="E193" s="411"/>
    </row>
    <row r="194" spans="1:5" s="69" customFormat="1" ht="24.75" customHeight="1" x14ac:dyDescent="0.3">
      <c r="A194" s="398"/>
      <c r="B194" s="206" t="s">
        <v>271</v>
      </c>
      <c r="C194" s="405"/>
      <c r="D194" s="406"/>
      <c r="E194" s="207"/>
    </row>
    <row r="195" spans="1:5" s="69" customFormat="1" ht="24.75" customHeight="1" x14ac:dyDescent="0.3">
      <c r="A195" s="398"/>
      <c r="B195" s="209" t="s">
        <v>273</v>
      </c>
      <c r="C195" s="409"/>
      <c r="D195" s="410"/>
      <c r="E195" s="411"/>
    </row>
    <row r="196" spans="1:5" s="69" customFormat="1" ht="24.75" customHeight="1" thickBot="1" x14ac:dyDescent="0.35">
      <c r="A196" s="400"/>
      <c r="B196" s="210" t="s">
        <v>274</v>
      </c>
      <c r="C196" s="412"/>
      <c r="D196" s="413"/>
      <c r="E196" s="211"/>
    </row>
    <row r="197" spans="1:5" s="69" customFormat="1" ht="24.75" customHeight="1" thickBot="1" x14ac:dyDescent="0.35">
      <c r="A197" s="70"/>
      <c r="C197" s="539"/>
      <c r="D197" s="539"/>
    </row>
    <row r="198" spans="1:5" s="69" customFormat="1" ht="24.75" customHeight="1" x14ac:dyDescent="0.3">
      <c r="A198" s="396" t="s">
        <v>5</v>
      </c>
      <c r="B198" s="205" t="s">
        <v>270</v>
      </c>
      <c r="C198" s="402"/>
      <c r="D198" s="403"/>
      <c r="E198" s="404"/>
    </row>
    <row r="199" spans="1:5" s="69" customFormat="1" ht="24.75" customHeight="1" x14ac:dyDescent="0.3">
      <c r="A199" s="398"/>
      <c r="B199" s="206" t="s">
        <v>271</v>
      </c>
      <c r="C199" s="405"/>
      <c r="D199" s="406"/>
      <c r="E199" s="207"/>
    </row>
    <row r="200" spans="1:5" s="69" customFormat="1" ht="24.75" customHeight="1" x14ac:dyDescent="0.3">
      <c r="A200" s="398"/>
      <c r="B200" s="208" t="s">
        <v>272</v>
      </c>
      <c r="C200" s="409"/>
      <c r="D200" s="410"/>
      <c r="E200" s="411"/>
    </row>
    <row r="201" spans="1:5" s="69" customFormat="1" ht="24.75" customHeight="1" x14ac:dyDescent="0.3">
      <c r="A201" s="398"/>
      <c r="B201" s="206" t="s">
        <v>271</v>
      </c>
      <c r="C201" s="405"/>
      <c r="D201" s="406"/>
      <c r="E201" s="207"/>
    </row>
    <row r="202" spans="1:5" s="69" customFormat="1" ht="24.75" customHeight="1" x14ac:dyDescent="0.3">
      <c r="A202" s="398"/>
      <c r="B202" s="206" t="s">
        <v>256</v>
      </c>
      <c r="C202" s="409"/>
      <c r="D202" s="410"/>
      <c r="E202" s="411"/>
    </row>
    <row r="203" spans="1:5" s="69" customFormat="1" ht="24.75" customHeight="1" x14ac:dyDescent="0.3">
      <c r="A203" s="398"/>
      <c r="B203" s="206" t="s">
        <v>271</v>
      </c>
      <c r="C203" s="405"/>
      <c r="D203" s="406"/>
      <c r="E203" s="207"/>
    </row>
    <row r="204" spans="1:5" s="69" customFormat="1" ht="24.75" customHeight="1" x14ac:dyDescent="0.3">
      <c r="A204" s="398"/>
      <c r="B204" s="209" t="s">
        <v>273</v>
      </c>
      <c r="C204" s="409"/>
      <c r="D204" s="410"/>
      <c r="E204" s="411"/>
    </row>
    <row r="205" spans="1:5" s="69" customFormat="1" ht="24.75" customHeight="1" thickBot="1" x14ac:dyDescent="0.35">
      <c r="A205" s="400"/>
      <c r="B205" s="210" t="s">
        <v>274</v>
      </c>
      <c r="C205" s="412"/>
      <c r="D205" s="413"/>
      <c r="E205" s="211"/>
    </row>
    <row r="208" spans="1:5" ht="14.4" thickBot="1" x14ac:dyDescent="0.35">
      <c r="B208" s="28"/>
    </row>
    <row r="209" spans="2:4" ht="15" customHeight="1" x14ac:dyDescent="0.3">
      <c r="B209" s="28"/>
      <c r="C209" s="533" t="s">
        <v>258</v>
      </c>
      <c r="D209" s="534"/>
    </row>
    <row r="210" spans="2:4" ht="15" customHeight="1" x14ac:dyDescent="0.3">
      <c r="B210" s="28"/>
      <c r="C210" s="535"/>
      <c r="D210" s="536"/>
    </row>
    <row r="211" spans="2:4" ht="15" customHeight="1" x14ac:dyDescent="0.3">
      <c r="B211" s="28"/>
      <c r="C211" s="535"/>
      <c r="D211" s="536"/>
    </row>
    <row r="212" spans="2:4" ht="15" customHeight="1" x14ac:dyDescent="0.3">
      <c r="B212" s="28"/>
      <c r="C212" s="535"/>
      <c r="D212" s="536"/>
    </row>
    <row r="213" spans="2:4" ht="15" customHeight="1" x14ac:dyDescent="0.3">
      <c r="B213" s="28"/>
      <c r="C213" s="535"/>
      <c r="D213" s="536"/>
    </row>
    <row r="214" spans="2:4" ht="15" customHeight="1" x14ac:dyDescent="0.3">
      <c r="B214" s="28"/>
      <c r="C214" s="535"/>
      <c r="D214" s="536"/>
    </row>
    <row r="215" spans="2:4" ht="15" customHeight="1" x14ac:dyDescent="0.3">
      <c r="B215" s="28"/>
      <c r="C215" s="535"/>
      <c r="D215" s="536"/>
    </row>
    <row r="216" spans="2:4" ht="15" customHeight="1" x14ac:dyDescent="0.3">
      <c r="B216" s="28"/>
      <c r="C216" s="535"/>
      <c r="D216" s="536"/>
    </row>
    <row r="217" spans="2:4" ht="15" customHeight="1" x14ac:dyDescent="0.3">
      <c r="B217" s="28"/>
      <c r="C217" s="535"/>
      <c r="D217" s="536"/>
    </row>
    <row r="218" spans="2:4" ht="15" customHeight="1" thickBot="1" x14ac:dyDescent="0.35">
      <c r="B218" s="28"/>
      <c r="C218" s="537"/>
      <c r="D218" s="538"/>
    </row>
    <row r="219" spans="2:4" x14ac:dyDescent="0.3">
      <c r="B219" s="28"/>
    </row>
  </sheetData>
  <sheetProtection password="CF7A" sheet="1" objects="1" scenarios="1"/>
  <mergeCells count="197">
    <mergeCell ref="C209:D218"/>
    <mergeCell ref="C197:D197"/>
    <mergeCell ref="A198:A205"/>
    <mergeCell ref="C198:E198"/>
    <mergeCell ref="C199:D199"/>
    <mergeCell ref="C200:E200"/>
    <mergeCell ref="C201:D201"/>
    <mergeCell ref="C202:E202"/>
    <mergeCell ref="C203:D203"/>
    <mergeCell ref="C204:E204"/>
    <mergeCell ref="C205:D205"/>
    <mergeCell ref="A184:E184"/>
    <mergeCell ref="B185:E185"/>
    <mergeCell ref="B186:E186"/>
    <mergeCell ref="A188:E188"/>
    <mergeCell ref="A189:A196"/>
    <mergeCell ref="C189:E189"/>
    <mergeCell ref="C190:D190"/>
    <mergeCell ref="C191:E191"/>
    <mergeCell ref="C192:D192"/>
    <mergeCell ref="C193:E193"/>
    <mergeCell ref="C194:D194"/>
    <mergeCell ref="C195:E195"/>
    <mergeCell ref="C196:D196"/>
    <mergeCell ref="A175:E175"/>
    <mergeCell ref="B176:E176"/>
    <mergeCell ref="B177:E177"/>
    <mergeCell ref="A178:E178"/>
    <mergeCell ref="B179:E179"/>
    <mergeCell ref="B180:E180"/>
    <mergeCell ref="A181:E181"/>
    <mergeCell ref="B182:E182"/>
    <mergeCell ref="B183:E183"/>
    <mergeCell ref="B174:E174"/>
    <mergeCell ref="A167:E167"/>
    <mergeCell ref="B168:E168"/>
    <mergeCell ref="B169:E169"/>
    <mergeCell ref="A170:D170"/>
    <mergeCell ref="A171:E171"/>
    <mergeCell ref="A172:E172"/>
    <mergeCell ref="B173:E173"/>
    <mergeCell ref="A2:D2"/>
    <mergeCell ref="A69:E69"/>
    <mergeCell ref="A86:E86"/>
    <mergeCell ref="A91:E91"/>
    <mergeCell ref="A108:E108"/>
    <mergeCell ref="A145:E145"/>
    <mergeCell ref="A153:E153"/>
    <mergeCell ref="A161:E161"/>
    <mergeCell ref="A162:C162"/>
    <mergeCell ref="B163:C163"/>
    <mergeCell ref="B164:C164"/>
    <mergeCell ref="A165:D165"/>
    <mergeCell ref="A166:D166"/>
    <mergeCell ref="B155:C155"/>
    <mergeCell ref="B156:C156"/>
    <mergeCell ref="B157:C157"/>
    <mergeCell ref="B158:C158"/>
    <mergeCell ref="B159:C159"/>
    <mergeCell ref="A160:D160"/>
    <mergeCell ref="B149:C149"/>
    <mergeCell ref="B150:C150"/>
    <mergeCell ref="B151:C151"/>
    <mergeCell ref="A152:D152"/>
    <mergeCell ref="A154:C154"/>
    <mergeCell ref="B143:C143"/>
    <mergeCell ref="A144:D144"/>
    <mergeCell ref="A146:C146"/>
    <mergeCell ref="B147:C147"/>
    <mergeCell ref="B148:C148"/>
    <mergeCell ref="B137:C137"/>
    <mergeCell ref="B138:C138"/>
    <mergeCell ref="B139:C139"/>
    <mergeCell ref="B140:C140"/>
    <mergeCell ref="B141:C141"/>
    <mergeCell ref="B142:C142"/>
    <mergeCell ref="B131:E131"/>
    <mergeCell ref="B132:E132"/>
    <mergeCell ref="A133:D133"/>
    <mergeCell ref="A134:E134"/>
    <mergeCell ref="A135:D135"/>
    <mergeCell ref="A136:C136"/>
    <mergeCell ref="B125:C125"/>
    <mergeCell ref="B126:C126"/>
    <mergeCell ref="B127:C127"/>
    <mergeCell ref="A128:D128"/>
    <mergeCell ref="A129:D129"/>
    <mergeCell ref="A130:E130"/>
    <mergeCell ref="B119:E119"/>
    <mergeCell ref="B120:E120"/>
    <mergeCell ref="A121:D121"/>
    <mergeCell ref="A122:E122"/>
    <mergeCell ref="A123:D123"/>
    <mergeCell ref="A124:C124"/>
    <mergeCell ref="B113:C113"/>
    <mergeCell ref="B114:C114"/>
    <mergeCell ref="B115:C115"/>
    <mergeCell ref="A116:D116"/>
    <mergeCell ref="A117:D117"/>
    <mergeCell ref="A118:E118"/>
    <mergeCell ref="A107:D107"/>
    <mergeCell ref="A109:C109"/>
    <mergeCell ref="B110:C110"/>
    <mergeCell ref="B111:C111"/>
    <mergeCell ref="B112:C112"/>
    <mergeCell ref="A101:E101"/>
    <mergeCell ref="A102:D102"/>
    <mergeCell ref="A103:C103"/>
    <mergeCell ref="B104:C104"/>
    <mergeCell ref="B105:C105"/>
    <mergeCell ref="B106:C106"/>
    <mergeCell ref="A95:D95"/>
    <mergeCell ref="A96:D96"/>
    <mergeCell ref="A97:E97"/>
    <mergeCell ref="B98:E98"/>
    <mergeCell ref="B99:E99"/>
    <mergeCell ref="A100:D100"/>
    <mergeCell ref="B89:C89"/>
    <mergeCell ref="A90:D90"/>
    <mergeCell ref="A92:C92"/>
    <mergeCell ref="B93:C93"/>
    <mergeCell ref="B94:C94"/>
    <mergeCell ref="B83:C83"/>
    <mergeCell ref="B84:C84"/>
    <mergeCell ref="A85:D85"/>
    <mergeCell ref="A87:C87"/>
    <mergeCell ref="B88:C88"/>
    <mergeCell ref="B77:E77"/>
    <mergeCell ref="A78:D78"/>
    <mergeCell ref="A79:E79"/>
    <mergeCell ref="A80:D80"/>
    <mergeCell ref="A81:C81"/>
    <mergeCell ref="B82:C82"/>
    <mergeCell ref="B71:C71"/>
    <mergeCell ref="B72:C72"/>
    <mergeCell ref="A73:D73"/>
    <mergeCell ref="A74:C74"/>
    <mergeCell ref="A75:E75"/>
    <mergeCell ref="B76:E76"/>
    <mergeCell ref="A65:C65"/>
    <mergeCell ref="B66:C66"/>
    <mergeCell ref="B67:C67"/>
    <mergeCell ref="A68:D68"/>
    <mergeCell ref="A70:C70"/>
    <mergeCell ref="B59:C59"/>
    <mergeCell ref="B60:C60"/>
    <mergeCell ref="B61:C61"/>
    <mergeCell ref="B62:C62"/>
    <mergeCell ref="A63:D63"/>
    <mergeCell ref="A64:E64"/>
    <mergeCell ref="A55:D55"/>
    <mergeCell ref="A56:E56"/>
    <mergeCell ref="A57:C57"/>
    <mergeCell ref="B58:C58"/>
    <mergeCell ref="B47:E47"/>
    <mergeCell ref="A48:D48"/>
    <mergeCell ref="A49:E49"/>
    <mergeCell ref="A50:D50"/>
    <mergeCell ref="A51:C51"/>
    <mergeCell ref="B52:C52"/>
    <mergeCell ref="B35:C35"/>
    <mergeCell ref="A36:D36"/>
    <mergeCell ref="A37:E37"/>
    <mergeCell ref="A28:E28"/>
    <mergeCell ref="A29:E29"/>
    <mergeCell ref="A30:E30"/>
    <mergeCell ref="A32:C32"/>
    <mergeCell ref="B53:C53"/>
    <mergeCell ref="B54:C54"/>
    <mergeCell ref="B41:C41"/>
    <mergeCell ref="B42:C42"/>
    <mergeCell ref="A43:D43"/>
    <mergeCell ref="A44:D44"/>
    <mergeCell ref="A45:E45"/>
    <mergeCell ref="B46:E46"/>
    <mergeCell ref="A38:C38"/>
    <mergeCell ref="B39:C39"/>
    <mergeCell ref="B40:C40"/>
    <mergeCell ref="B33:C33"/>
    <mergeCell ref="B34:C34"/>
    <mergeCell ref="A15:B15"/>
    <mergeCell ref="A17:E17"/>
    <mergeCell ref="A19:B19"/>
    <mergeCell ref="A20:B20"/>
    <mergeCell ref="A21:B21"/>
    <mergeCell ref="A23:E23"/>
    <mergeCell ref="A25:B25"/>
    <mergeCell ref="A26:B26"/>
    <mergeCell ref="A3:E3"/>
    <mergeCell ref="A5:E5"/>
    <mergeCell ref="A7:B7"/>
    <mergeCell ref="A8:B8"/>
    <mergeCell ref="A9:B9"/>
    <mergeCell ref="A10:C10"/>
    <mergeCell ref="D10:E10"/>
    <mergeCell ref="A12:E12"/>
    <mergeCell ref="A14:B14"/>
  </mergeCells>
  <conditionalFormatting sqref="D33:E35">
    <cfRule type="expression" dxfId="61" priority="32">
      <formula>$A33="X"</formula>
    </cfRule>
  </conditionalFormatting>
  <conditionalFormatting sqref="E33:E35">
    <cfRule type="expression" priority="31">
      <formula>$A33=""</formula>
    </cfRule>
  </conditionalFormatting>
  <conditionalFormatting sqref="D39:E42">
    <cfRule type="expression" dxfId="60" priority="30">
      <formula>$A39="X"</formula>
    </cfRule>
  </conditionalFormatting>
  <conditionalFormatting sqref="E39:E42">
    <cfRule type="expression" priority="29">
      <formula>$A39=""</formula>
    </cfRule>
  </conditionalFormatting>
  <conditionalFormatting sqref="D52:E54">
    <cfRule type="expression" dxfId="59" priority="28">
      <formula>$A52="X"</formula>
    </cfRule>
  </conditionalFormatting>
  <conditionalFormatting sqref="E52:E54">
    <cfRule type="expression" priority="27">
      <formula>$A52=""</formula>
    </cfRule>
  </conditionalFormatting>
  <conditionalFormatting sqref="D58:E62">
    <cfRule type="expression" dxfId="58" priority="26">
      <formula>$A58="X"</formula>
    </cfRule>
  </conditionalFormatting>
  <conditionalFormatting sqref="E58:E62">
    <cfRule type="expression" priority="25">
      <formula>$A58=""</formula>
    </cfRule>
  </conditionalFormatting>
  <conditionalFormatting sqref="D66:E67">
    <cfRule type="expression" dxfId="57" priority="24">
      <formula>$A66="X"</formula>
    </cfRule>
  </conditionalFormatting>
  <conditionalFormatting sqref="E66:E67">
    <cfRule type="expression" priority="23">
      <formula>$A66=""</formula>
    </cfRule>
  </conditionalFormatting>
  <conditionalFormatting sqref="D71:E72">
    <cfRule type="expression" dxfId="56" priority="22">
      <formula>$A71="X"</formula>
    </cfRule>
  </conditionalFormatting>
  <conditionalFormatting sqref="E71:E72">
    <cfRule type="expression" priority="21">
      <formula>$A71=""</formula>
    </cfRule>
  </conditionalFormatting>
  <conditionalFormatting sqref="D82:E84">
    <cfRule type="expression" dxfId="55" priority="20">
      <formula>$A82="X"</formula>
    </cfRule>
  </conditionalFormatting>
  <conditionalFormatting sqref="E82:E84">
    <cfRule type="expression" priority="19">
      <formula>$A82=""</formula>
    </cfRule>
  </conditionalFormatting>
  <conditionalFormatting sqref="D88:E89">
    <cfRule type="expression" dxfId="54" priority="18">
      <formula>$A88="X"</formula>
    </cfRule>
  </conditionalFormatting>
  <conditionalFormatting sqref="E88:E89">
    <cfRule type="expression" priority="17">
      <formula>$A88=""</formula>
    </cfRule>
  </conditionalFormatting>
  <conditionalFormatting sqref="D93:E94">
    <cfRule type="expression" dxfId="53" priority="16">
      <formula>$A93="X"</formula>
    </cfRule>
  </conditionalFormatting>
  <conditionalFormatting sqref="E93:E94">
    <cfRule type="expression" priority="15">
      <formula>$A93=""</formula>
    </cfRule>
  </conditionalFormatting>
  <conditionalFormatting sqref="D104:E106">
    <cfRule type="expression" dxfId="52" priority="14">
      <formula>$A104="X"</formula>
    </cfRule>
  </conditionalFormatting>
  <conditionalFormatting sqref="E104:E106">
    <cfRule type="expression" priority="13">
      <formula>$A104=""</formula>
    </cfRule>
  </conditionalFormatting>
  <conditionalFormatting sqref="D110:E115">
    <cfRule type="expression" dxfId="51" priority="12">
      <formula>$A110="X"</formula>
    </cfRule>
  </conditionalFormatting>
  <conditionalFormatting sqref="E110:E115">
    <cfRule type="expression" priority="11">
      <formula>$A110=""</formula>
    </cfRule>
  </conditionalFormatting>
  <conditionalFormatting sqref="D125:E127">
    <cfRule type="expression" dxfId="50" priority="10">
      <formula>$A125="X"</formula>
    </cfRule>
  </conditionalFormatting>
  <conditionalFormatting sqref="E125:E127">
    <cfRule type="expression" priority="9">
      <formula>$A125=""</formula>
    </cfRule>
  </conditionalFormatting>
  <conditionalFormatting sqref="D137:E143">
    <cfRule type="expression" dxfId="49" priority="8">
      <formula>$A137="X"</formula>
    </cfRule>
  </conditionalFormatting>
  <conditionalFormatting sqref="E137:E143">
    <cfRule type="expression" priority="7">
      <formula>$A137=""</formula>
    </cfRule>
  </conditionalFormatting>
  <conditionalFormatting sqref="D147:E151">
    <cfRule type="expression" dxfId="48" priority="6">
      <formula>$A147="X"</formula>
    </cfRule>
  </conditionalFormatting>
  <conditionalFormatting sqref="E147:E151">
    <cfRule type="expression" priority="5">
      <formula>$A147=""</formula>
    </cfRule>
  </conditionalFormatting>
  <conditionalFormatting sqref="D155:E159">
    <cfRule type="expression" dxfId="47" priority="4">
      <formula>$A155="X"</formula>
    </cfRule>
  </conditionalFormatting>
  <conditionalFormatting sqref="E155:E159">
    <cfRule type="expression" priority="3">
      <formula>$A155=""</formula>
    </cfRule>
  </conditionalFormatting>
  <conditionalFormatting sqref="D163:E164">
    <cfRule type="expression" dxfId="46" priority="2">
      <formula>$A163="X"</formula>
    </cfRule>
  </conditionalFormatting>
  <conditionalFormatting sqref="E163:E164">
    <cfRule type="expression" priority="1">
      <formula>$A163=""</formula>
    </cfRule>
  </conditionalFormatting>
  <dataValidations disablePrompts="1" count="1">
    <dataValidation type="list" allowBlank="1" showInputMessage="1" showErrorMessage="1" promptTitle="Criteria " prompt="1=Unacceptable _x000a_2=Acceptable_x000a_3=Good_x000a_4=Outstanding" sqref="D33:E35 D39:E42 D52:E54 D58:E62 D66:E67 D71:E72 D82:E84 D88:E89 D93:E94 D104:E106 D110:E115 D125:E127 D137:E143 D147:E151 D155:E159 D163:E164">
      <formula1>"1,2,3,4"</formula1>
    </dataValidation>
  </dataValidations>
  <pageMargins left="0.44" right="0.35" top="0.75" bottom="0.75" header="0.3" footer="0.3"/>
  <pageSetup paperSize="9" scale="56" orientation="portrait" r:id="rId1"/>
  <headerFooter>
    <oddHeader>&amp;C&amp;G</oddHeader>
  </headerFooter>
  <rowBreaks count="5" manualBreakCount="5">
    <brk id="44" max="16383" man="1"/>
    <brk id="86" max="16383" man="1"/>
    <brk id="129" max="16383" man="1"/>
    <brk id="170" max="16383" man="1"/>
    <brk id="187" max="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6"/>
  <sheetViews>
    <sheetView showGridLines="0" view="pageBreakPreview" topLeftCell="A216" zoomScaleNormal="100" zoomScaleSheetLayoutView="100" workbookViewId="0">
      <selection activeCell="D214" sqref="D214:G219"/>
    </sheetView>
  </sheetViews>
  <sheetFormatPr defaultColWidth="9.109375" defaultRowHeight="13.2" x14ac:dyDescent="0.3"/>
  <cols>
    <col min="1" max="1" width="4.5546875" style="71" customWidth="1"/>
    <col min="2" max="2" width="4.6640625" style="69" customWidth="1"/>
    <col min="3" max="3" width="32.6640625" style="69" customWidth="1"/>
    <col min="4" max="5" width="36.33203125" style="69" customWidth="1"/>
    <col min="6" max="6" width="16.5546875" style="70" customWidth="1"/>
    <col min="7" max="7" width="16.109375" style="70" customWidth="1"/>
    <col min="8" max="8" width="17.6640625" style="71" customWidth="1"/>
    <col min="9" max="14" width="9.109375" style="71"/>
    <col min="15" max="15" width="7.88671875" style="71" customWidth="1"/>
    <col min="16" max="16" width="20.88671875" style="71" customWidth="1"/>
    <col min="17" max="16384" width="9.109375" style="71"/>
  </cols>
  <sheetData>
    <row r="1" spans="1:7" ht="17.25" customHeight="1" x14ac:dyDescent="0.3">
      <c r="F1" s="70" t="s">
        <v>132</v>
      </c>
    </row>
    <row r="2" spans="1:7" ht="79.5" customHeight="1" thickBot="1" x14ac:dyDescent="0.35">
      <c r="A2" s="256" t="s">
        <v>133</v>
      </c>
      <c r="B2" s="256"/>
      <c r="C2" s="256"/>
      <c r="D2" s="256"/>
      <c r="E2" s="256"/>
      <c r="F2" s="256"/>
      <c r="G2" s="256"/>
    </row>
    <row r="3" spans="1:7" s="72" customFormat="1" ht="25.5" customHeight="1" thickBot="1" x14ac:dyDescent="0.35">
      <c r="A3" s="257" t="s">
        <v>92</v>
      </c>
      <c r="B3" s="258"/>
      <c r="C3" s="258"/>
      <c r="D3" s="258"/>
      <c r="E3" s="258"/>
      <c r="F3" s="258"/>
      <c r="G3" s="259"/>
    </row>
    <row r="4" spans="1:7" s="72" customFormat="1" ht="21.6" thickBot="1" x14ac:dyDescent="0.35">
      <c r="A4" s="179"/>
      <c r="B4" s="180"/>
      <c r="C4" s="180"/>
      <c r="D4" s="180"/>
      <c r="E4" s="180"/>
      <c r="F4" s="180"/>
      <c r="G4" s="180"/>
    </row>
    <row r="5" spans="1:7" s="72" customFormat="1" ht="24.75" customHeight="1" thickBot="1" x14ac:dyDescent="0.35">
      <c r="A5" s="248" t="s">
        <v>89</v>
      </c>
      <c r="B5" s="249"/>
      <c r="C5" s="249"/>
      <c r="D5" s="249"/>
      <c r="E5" s="249"/>
      <c r="F5" s="249"/>
      <c r="G5" s="250"/>
    </row>
    <row r="6" spans="1:7" s="72" customFormat="1" ht="21.6" thickBot="1" x14ac:dyDescent="0.35">
      <c r="A6" s="179"/>
      <c r="B6" s="180"/>
      <c r="C6" s="180"/>
      <c r="D6" s="180"/>
      <c r="E6" s="180"/>
      <c r="F6" s="180"/>
      <c r="G6" s="180"/>
    </row>
    <row r="7" spans="1:7" s="72" customFormat="1" ht="27.75" customHeight="1" x14ac:dyDescent="0.3">
      <c r="A7" s="251" t="s">
        <v>69</v>
      </c>
      <c r="B7" s="252"/>
      <c r="C7" s="253"/>
      <c r="D7" s="42"/>
      <c r="E7" s="189" t="s">
        <v>73</v>
      </c>
      <c r="F7" s="42"/>
      <c r="G7" s="42"/>
    </row>
    <row r="8" spans="1:7" s="72" customFormat="1" ht="27.75" customHeight="1" x14ac:dyDescent="0.3">
      <c r="A8" s="260" t="s">
        <v>70</v>
      </c>
      <c r="B8" s="261"/>
      <c r="C8" s="262"/>
      <c r="D8" s="43"/>
      <c r="E8" s="190" t="s">
        <v>74</v>
      </c>
      <c r="F8" s="43"/>
      <c r="G8" s="43"/>
    </row>
    <row r="9" spans="1:7" s="72" customFormat="1" ht="27.75" customHeight="1" thickBot="1" x14ac:dyDescent="0.35">
      <c r="A9" s="240" t="s">
        <v>71</v>
      </c>
      <c r="B9" s="241"/>
      <c r="C9" s="242"/>
      <c r="D9" s="44"/>
      <c r="E9" s="76" t="s">
        <v>75</v>
      </c>
      <c r="F9" s="44"/>
      <c r="G9" s="44"/>
    </row>
    <row r="10" spans="1:7" s="72" customFormat="1" ht="27.75" customHeight="1" thickBot="1" x14ac:dyDescent="0.35">
      <c r="A10" s="243" t="s">
        <v>72</v>
      </c>
      <c r="B10" s="244"/>
      <c r="C10" s="244"/>
      <c r="D10" s="244"/>
      <c r="E10" s="245"/>
      <c r="F10" s="246"/>
      <c r="G10" s="247"/>
    </row>
    <row r="11" spans="1:7" s="72" customFormat="1" ht="21.6" thickBot="1" x14ac:dyDescent="0.35">
      <c r="A11" s="179"/>
      <c r="B11" s="180"/>
      <c r="C11" s="180"/>
      <c r="D11" s="180"/>
      <c r="E11" s="180"/>
      <c r="F11" s="180"/>
      <c r="G11" s="180"/>
    </row>
    <row r="12" spans="1:7" s="72" customFormat="1" ht="26.25" customHeight="1" thickBot="1" x14ac:dyDescent="0.35">
      <c r="A12" s="248" t="s">
        <v>88</v>
      </c>
      <c r="B12" s="249"/>
      <c r="C12" s="249"/>
      <c r="D12" s="249"/>
      <c r="E12" s="249"/>
      <c r="F12" s="249"/>
      <c r="G12" s="250"/>
    </row>
    <row r="13" spans="1:7" s="72" customFormat="1" ht="21.6" thickBot="1" x14ac:dyDescent="0.35">
      <c r="A13" s="179"/>
      <c r="B13" s="180"/>
      <c r="C13" s="180"/>
      <c r="D13" s="180"/>
      <c r="E13" s="180"/>
      <c r="F13" s="180"/>
      <c r="G13" s="180"/>
    </row>
    <row r="14" spans="1:7" s="72" customFormat="1" ht="26.25" customHeight="1" x14ac:dyDescent="0.3">
      <c r="A14" s="251" t="s">
        <v>69</v>
      </c>
      <c r="B14" s="252"/>
      <c r="C14" s="253"/>
      <c r="D14" s="77"/>
      <c r="E14" s="78" t="s">
        <v>73</v>
      </c>
      <c r="F14" s="254"/>
      <c r="G14" s="255"/>
    </row>
    <row r="15" spans="1:7" ht="26.25" customHeight="1" thickBot="1" x14ac:dyDescent="0.35">
      <c r="A15" s="276" t="s">
        <v>70</v>
      </c>
      <c r="B15" s="277"/>
      <c r="C15" s="278"/>
      <c r="D15" s="79"/>
      <c r="E15" s="80" t="s">
        <v>74</v>
      </c>
      <c r="F15" s="279"/>
      <c r="G15" s="280"/>
    </row>
    <row r="16" spans="1:7" ht="21.6" thickBot="1" x14ac:dyDescent="0.35">
      <c r="A16" s="179"/>
      <c r="B16" s="180"/>
      <c r="C16" s="180"/>
      <c r="D16" s="180"/>
      <c r="E16" s="180"/>
      <c r="F16" s="180"/>
      <c r="G16" s="180"/>
    </row>
    <row r="17" spans="1:7" ht="21" customHeight="1" thickBot="1" x14ac:dyDescent="0.35">
      <c r="A17" s="248" t="s">
        <v>87</v>
      </c>
      <c r="B17" s="249"/>
      <c r="C17" s="249"/>
      <c r="D17" s="249"/>
      <c r="E17" s="249"/>
      <c r="F17" s="249"/>
      <c r="G17" s="250"/>
    </row>
    <row r="18" spans="1:7" ht="21.6" thickBot="1" x14ac:dyDescent="0.35">
      <c r="A18" s="179"/>
      <c r="B18" s="180"/>
      <c r="C18" s="180"/>
      <c r="D18" s="180"/>
      <c r="E18" s="180"/>
      <c r="F18" s="180"/>
      <c r="G18" s="180"/>
    </row>
    <row r="19" spans="1:7" ht="27" customHeight="1" x14ac:dyDescent="0.3">
      <c r="A19" s="281" t="s">
        <v>76</v>
      </c>
      <c r="B19" s="282"/>
      <c r="C19" s="283"/>
      <c r="D19" s="42"/>
      <c r="E19" s="189" t="s">
        <v>79</v>
      </c>
      <c r="F19" s="284"/>
      <c r="G19" s="285"/>
    </row>
    <row r="20" spans="1:7" ht="27" customHeight="1" x14ac:dyDescent="0.3">
      <c r="A20" s="286" t="s">
        <v>77</v>
      </c>
      <c r="B20" s="287"/>
      <c r="C20" s="288"/>
      <c r="D20" s="43"/>
      <c r="E20" s="190" t="s">
        <v>80</v>
      </c>
      <c r="F20" s="289"/>
      <c r="G20" s="290"/>
    </row>
    <row r="21" spans="1:7" ht="27" customHeight="1" thickBot="1" x14ac:dyDescent="0.35">
      <c r="A21" s="263" t="s">
        <v>78</v>
      </c>
      <c r="B21" s="264"/>
      <c r="C21" s="265"/>
      <c r="D21" s="238"/>
      <c r="E21" s="84" t="s">
        <v>81</v>
      </c>
      <c r="F21" s="266"/>
      <c r="G21" s="267"/>
    </row>
    <row r="22" spans="1:7" ht="21.6" thickBot="1" x14ac:dyDescent="0.35">
      <c r="A22" s="179"/>
      <c r="B22" s="180"/>
      <c r="C22" s="180"/>
      <c r="D22" s="180"/>
      <c r="E22" s="180"/>
      <c r="F22" s="180"/>
      <c r="G22" s="180"/>
    </row>
    <row r="23" spans="1:7" ht="23.25" customHeight="1" thickBot="1" x14ac:dyDescent="0.35">
      <c r="A23" s="248" t="s">
        <v>86</v>
      </c>
      <c r="B23" s="249"/>
      <c r="C23" s="249"/>
      <c r="D23" s="249"/>
      <c r="E23" s="249"/>
      <c r="F23" s="249"/>
      <c r="G23" s="250"/>
    </row>
    <row r="24" spans="1:7" ht="21.6" thickBot="1" x14ac:dyDescent="0.35">
      <c r="A24" s="179"/>
      <c r="B24" s="180"/>
      <c r="C24" s="180"/>
      <c r="D24" s="180"/>
      <c r="E24" s="180"/>
      <c r="F24" s="180"/>
      <c r="G24" s="180"/>
    </row>
    <row r="25" spans="1:7" ht="31.5" customHeight="1" thickBot="1" x14ac:dyDescent="0.35">
      <c r="A25" s="268" t="s">
        <v>82</v>
      </c>
      <c r="B25" s="269"/>
      <c r="C25" s="269"/>
      <c r="D25" s="188" t="s">
        <v>83</v>
      </c>
      <c r="E25" s="188" t="s">
        <v>101</v>
      </c>
      <c r="F25" s="269" t="s">
        <v>85</v>
      </c>
      <c r="G25" s="270"/>
    </row>
    <row r="26" spans="1:7" ht="86.25" customHeight="1" thickBot="1" x14ac:dyDescent="0.35">
      <c r="A26" s="271"/>
      <c r="B26" s="272"/>
      <c r="C26" s="273"/>
      <c r="D26" s="237"/>
      <c r="E26" s="237"/>
      <c r="F26" s="274"/>
      <c r="G26" s="275"/>
    </row>
    <row r="27" spans="1:7" ht="21.6" thickBot="1" x14ac:dyDescent="0.35">
      <c r="A27" s="85"/>
      <c r="B27" s="85"/>
      <c r="C27" s="85"/>
      <c r="D27" s="85"/>
      <c r="E27" s="85"/>
      <c r="F27" s="85"/>
      <c r="G27" s="85"/>
    </row>
    <row r="28" spans="1:7" ht="27" customHeight="1" thickBot="1" x14ac:dyDescent="0.35">
      <c r="A28" s="304" t="s">
        <v>235</v>
      </c>
      <c r="B28" s="305"/>
      <c r="C28" s="305"/>
      <c r="D28" s="305"/>
      <c r="E28" s="305"/>
      <c r="F28" s="305"/>
      <c r="G28" s="306"/>
    </row>
    <row r="29" spans="1:7" ht="15" customHeight="1" thickBot="1" x14ac:dyDescent="0.35">
      <c r="A29" s="72"/>
      <c r="B29" s="86"/>
      <c r="C29" s="86"/>
      <c r="D29" s="86"/>
      <c r="E29" s="86"/>
      <c r="F29" s="87"/>
      <c r="G29" s="88"/>
    </row>
    <row r="30" spans="1:7" ht="27" customHeight="1" thickBot="1" x14ac:dyDescent="0.35">
      <c r="A30" s="307" t="s">
        <v>275</v>
      </c>
      <c r="B30" s="308"/>
      <c r="C30" s="308"/>
      <c r="D30" s="308"/>
      <c r="E30" s="308"/>
      <c r="F30" s="308"/>
      <c r="G30" s="309"/>
    </row>
    <row r="31" spans="1:7" ht="15" customHeight="1" thickBot="1" x14ac:dyDescent="0.35">
      <c r="A31" s="72"/>
      <c r="B31" s="86"/>
      <c r="C31" s="86"/>
      <c r="D31" s="86"/>
      <c r="E31" s="86"/>
      <c r="F31" s="87"/>
      <c r="G31" s="88"/>
    </row>
    <row r="32" spans="1:7" ht="23.1" customHeight="1" thickBot="1" x14ac:dyDescent="0.35">
      <c r="A32" s="301" t="s">
        <v>134</v>
      </c>
      <c r="B32" s="302"/>
      <c r="C32" s="310"/>
      <c r="D32" s="310"/>
      <c r="E32" s="311"/>
      <c r="F32" s="30" t="s">
        <v>135</v>
      </c>
      <c r="G32" s="89" t="s">
        <v>5</v>
      </c>
    </row>
    <row r="33" spans="1:7" ht="27.9" customHeight="1" x14ac:dyDescent="0.3">
      <c r="A33" s="312"/>
      <c r="B33" s="90" t="s">
        <v>1</v>
      </c>
      <c r="C33" s="315" t="s">
        <v>31</v>
      </c>
      <c r="D33" s="316"/>
      <c r="E33" s="317"/>
      <c r="F33" s="47"/>
      <c r="G33" s="59"/>
    </row>
    <row r="34" spans="1:7" ht="27.9" customHeight="1" x14ac:dyDescent="0.3">
      <c r="A34" s="313"/>
      <c r="B34" s="91" t="s">
        <v>3</v>
      </c>
      <c r="C34" s="291" t="s">
        <v>32</v>
      </c>
      <c r="D34" s="292"/>
      <c r="E34" s="293"/>
      <c r="F34" s="60"/>
      <c r="G34" s="59"/>
    </row>
    <row r="35" spans="1:7" ht="27.9" customHeight="1" x14ac:dyDescent="0.3">
      <c r="A35" s="313"/>
      <c r="B35" s="91" t="s">
        <v>136</v>
      </c>
      <c r="C35" s="291" t="s">
        <v>33</v>
      </c>
      <c r="D35" s="292"/>
      <c r="E35" s="293"/>
      <c r="F35" s="60"/>
      <c r="G35" s="59"/>
    </row>
    <row r="36" spans="1:7" ht="27.9" customHeight="1" x14ac:dyDescent="0.3">
      <c r="A36" s="313"/>
      <c r="B36" s="91" t="s">
        <v>52</v>
      </c>
      <c r="C36" s="291" t="s">
        <v>34</v>
      </c>
      <c r="D36" s="292"/>
      <c r="E36" s="293"/>
      <c r="F36" s="60"/>
      <c r="G36" s="59"/>
    </row>
    <row r="37" spans="1:7" ht="27.9" customHeight="1" x14ac:dyDescent="0.3">
      <c r="A37" s="313"/>
      <c r="B37" s="91" t="s">
        <v>16</v>
      </c>
      <c r="C37" s="291" t="s">
        <v>35</v>
      </c>
      <c r="D37" s="292"/>
      <c r="E37" s="293"/>
      <c r="F37" s="60"/>
      <c r="G37" s="59"/>
    </row>
    <row r="38" spans="1:7" ht="27.9" customHeight="1" x14ac:dyDescent="0.3">
      <c r="A38" s="313"/>
      <c r="B38" s="91" t="s">
        <v>53</v>
      </c>
      <c r="C38" s="291" t="s">
        <v>36</v>
      </c>
      <c r="D38" s="292"/>
      <c r="E38" s="293"/>
      <c r="F38" s="60"/>
      <c r="G38" s="59"/>
    </row>
    <row r="39" spans="1:7" ht="27.9" customHeight="1" x14ac:dyDescent="0.3">
      <c r="A39" s="313"/>
      <c r="B39" s="91" t="s">
        <v>115</v>
      </c>
      <c r="C39" s="291" t="s">
        <v>37</v>
      </c>
      <c r="D39" s="292"/>
      <c r="E39" s="293"/>
      <c r="F39" s="60"/>
      <c r="G39" s="59"/>
    </row>
    <row r="40" spans="1:7" ht="27.9" customHeight="1" x14ac:dyDescent="0.3">
      <c r="A40" s="313"/>
      <c r="B40" s="91" t="s">
        <v>137</v>
      </c>
      <c r="C40" s="291" t="s">
        <v>99</v>
      </c>
      <c r="D40" s="292"/>
      <c r="E40" s="293"/>
      <c r="F40" s="60"/>
      <c r="G40" s="59"/>
    </row>
    <row r="41" spans="1:7" ht="27.9" customHeight="1" thickBot="1" x14ac:dyDescent="0.35">
      <c r="A41" s="314"/>
      <c r="B41" s="92" t="s">
        <v>138</v>
      </c>
      <c r="C41" s="294" t="s">
        <v>139</v>
      </c>
      <c r="D41" s="295"/>
      <c r="E41" s="296"/>
      <c r="F41" s="93"/>
      <c r="G41" s="59"/>
    </row>
    <row r="42" spans="1:7" ht="23.1" customHeight="1" thickBot="1" x14ac:dyDescent="0.35">
      <c r="A42" s="297" t="s">
        <v>140</v>
      </c>
      <c r="B42" s="298"/>
      <c r="C42" s="299"/>
      <c r="D42" s="299"/>
      <c r="E42" s="299"/>
      <c r="F42" s="300"/>
      <c r="G42" s="3">
        <f>SUM(G33:G41)</f>
        <v>0</v>
      </c>
    </row>
    <row r="43" spans="1:7" ht="21" customHeight="1" thickBot="1" x14ac:dyDescent="0.35">
      <c r="A43" s="72"/>
      <c r="B43" s="94"/>
      <c r="C43" s="94"/>
      <c r="D43" s="94"/>
      <c r="E43" s="94"/>
      <c r="F43" s="95"/>
      <c r="G43" s="95"/>
    </row>
    <row r="44" spans="1:7" ht="24" customHeight="1" thickBot="1" x14ac:dyDescent="0.35">
      <c r="A44" s="301" t="s">
        <v>141</v>
      </c>
      <c r="B44" s="302"/>
      <c r="C44" s="302"/>
      <c r="D44" s="302"/>
      <c r="E44" s="303"/>
      <c r="F44" s="185" t="s">
        <v>135</v>
      </c>
      <c r="G44" s="185" t="s">
        <v>142</v>
      </c>
    </row>
    <row r="45" spans="1:7" ht="27" customHeight="1" x14ac:dyDescent="0.3">
      <c r="A45" s="342"/>
      <c r="B45" s="90" t="s">
        <v>1</v>
      </c>
      <c r="C45" s="315" t="s">
        <v>143</v>
      </c>
      <c r="D45" s="316"/>
      <c r="E45" s="317"/>
      <c r="F45" s="47"/>
      <c r="G45" s="110"/>
    </row>
    <row r="46" spans="1:7" ht="27" customHeight="1" x14ac:dyDescent="0.3">
      <c r="A46" s="368"/>
      <c r="B46" s="91" t="s">
        <v>3</v>
      </c>
      <c r="C46" s="291" t="s">
        <v>144</v>
      </c>
      <c r="D46" s="292"/>
      <c r="E46" s="293"/>
      <c r="F46" s="60"/>
      <c r="G46" s="212"/>
    </row>
    <row r="47" spans="1:7" ht="27" customHeight="1" x14ac:dyDescent="0.3">
      <c r="A47" s="368"/>
      <c r="B47" s="91" t="s">
        <v>136</v>
      </c>
      <c r="C47" s="291" t="s">
        <v>145</v>
      </c>
      <c r="D47" s="292"/>
      <c r="E47" s="293"/>
      <c r="F47" s="60"/>
      <c r="G47" s="212"/>
    </row>
    <row r="48" spans="1:7" ht="27" customHeight="1" x14ac:dyDescent="0.3">
      <c r="A48" s="368"/>
      <c r="B48" s="91" t="s">
        <v>52</v>
      </c>
      <c r="C48" s="291" t="s">
        <v>146</v>
      </c>
      <c r="D48" s="292"/>
      <c r="E48" s="293"/>
      <c r="F48" s="60"/>
      <c r="G48" s="212"/>
    </row>
    <row r="49" spans="1:7" ht="27" customHeight="1" x14ac:dyDescent="0.3">
      <c r="A49" s="368"/>
      <c r="B49" s="91" t="s">
        <v>16</v>
      </c>
      <c r="C49" s="291" t="s">
        <v>147</v>
      </c>
      <c r="D49" s="292"/>
      <c r="E49" s="293"/>
      <c r="F49" s="60"/>
      <c r="G49" s="212"/>
    </row>
    <row r="50" spans="1:7" ht="27" customHeight="1" thickBot="1" x14ac:dyDescent="0.35">
      <c r="A50" s="343"/>
      <c r="B50" s="143" t="s">
        <v>53</v>
      </c>
      <c r="C50" s="294" t="s">
        <v>148</v>
      </c>
      <c r="D50" s="295"/>
      <c r="E50" s="296"/>
      <c r="F50" s="93"/>
      <c r="G50" s="213"/>
    </row>
    <row r="51" spans="1:7" ht="23.1" customHeight="1" thickBot="1" x14ac:dyDescent="0.35">
      <c r="A51" s="369" t="s">
        <v>140</v>
      </c>
      <c r="B51" s="302"/>
      <c r="C51" s="370"/>
      <c r="D51" s="370"/>
      <c r="E51" s="370"/>
      <c r="F51" s="302"/>
      <c r="G51" s="101">
        <f>SUM(G45:G50)</f>
        <v>0</v>
      </c>
    </row>
    <row r="52" spans="1:7" ht="23.1" customHeight="1" thickBot="1" x14ac:dyDescent="0.35">
      <c r="A52" s="325" t="s">
        <v>149</v>
      </c>
      <c r="B52" s="326"/>
      <c r="C52" s="326"/>
      <c r="D52" s="326"/>
      <c r="E52" s="326"/>
      <c r="F52" s="376"/>
      <c r="G52" s="102">
        <f>G42+G51</f>
        <v>0</v>
      </c>
    </row>
    <row r="53" spans="1:7" ht="23.1" customHeight="1" thickBot="1" x14ac:dyDescent="0.35">
      <c r="A53" s="344" t="s">
        <v>30</v>
      </c>
      <c r="B53" s="345"/>
      <c r="C53" s="345"/>
      <c r="D53" s="345"/>
      <c r="E53" s="345"/>
      <c r="F53" s="345"/>
      <c r="G53" s="346"/>
    </row>
    <row r="54" spans="1:7" ht="65.099999999999994" customHeight="1" thickBot="1" x14ac:dyDescent="0.35">
      <c r="A54" s="103" t="s">
        <v>150</v>
      </c>
      <c r="B54" s="271"/>
      <c r="C54" s="272"/>
      <c r="D54" s="272"/>
      <c r="E54" s="272"/>
      <c r="F54" s="272"/>
      <c r="G54" s="371"/>
    </row>
    <row r="55" spans="1:7" ht="65.099999999999994" customHeight="1" thickBot="1" x14ac:dyDescent="0.35">
      <c r="A55" s="104" t="s">
        <v>5</v>
      </c>
      <c r="B55" s="271"/>
      <c r="C55" s="272"/>
      <c r="D55" s="272"/>
      <c r="E55" s="272"/>
      <c r="F55" s="272"/>
      <c r="G55" s="371"/>
    </row>
    <row r="56" spans="1:7" ht="17.25" customHeight="1" thickBot="1" x14ac:dyDescent="0.35">
      <c r="B56" s="105"/>
      <c r="C56" s="106"/>
      <c r="D56" s="106"/>
      <c r="E56" s="106"/>
      <c r="F56" s="107"/>
      <c r="G56" s="107"/>
    </row>
    <row r="57" spans="1:7" ht="27" customHeight="1" thickBot="1" x14ac:dyDescent="0.35">
      <c r="A57" s="248" t="s">
        <v>236</v>
      </c>
      <c r="B57" s="249"/>
      <c r="C57" s="249"/>
      <c r="D57" s="249"/>
      <c r="E57" s="249"/>
      <c r="F57" s="249"/>
      <c r="G57" s="250"/>
    </row>
    <row r="58" spans="1:7" ht="15" customHeight="1" thickBot="1" x14ac:dyDescent="0.35">
      <c r="B58" s="108"/>
    </row>
    <row r="59" spans="1:7" ht="25.5" customHeight="1" thickBot="1" x14ac:dyDescent="0.35">
      <c r="A59" s="307" t="s">
        <v>276</v>
      </c>
      <c r="B59" s="308"/>
      <c r="C59" s="308"/>
      <c r="D59" s="308"/>
      <c r="E59" s="308"/>
      <c r="F59" s="308"/>
      <c r="G59" s="309"/>
    </row>
    <row r="60" spans="1:7" ht="15" customHeight="1" thickBot="1" x14ac:dyDescent="0.35">
      <c r="B60" s="108"/>
    </row>
    <row r="61" spans="1:7" ht="23.1" customHeight="1" thickBot="1" x14ac:dyDescent="0.35">
      <c r="A61" s="301" t="s">
        <v>151</v>
      </c>
      <c r="B61" s="302"/>
      <c r="C61" s="302"/>
      <c r="D61" s="302"/>
      <c r="E61" s="303"/>
      <c r="F61" s="356" t="s">
        <v>135</v>
      </c>
      <c r="G61" s="356" t="s">
        <v>142</v>
      </c>
    </row>
    <row r="62" spans="1:7" ht="23.1" customHeight="1" thickBot="1" x14ac:dyDescent="0.35">
      <c r="A62" s="372" t="str">
        <f>IF(AND(COUNTIF(A63:A78,"X")&gt;10),"Selected descriptors exceeds 10",IF(AND(COUNTIF(A63:A78,"X")&lt;10),"Select 10 descriptors in Performance Standard 2",IF(AND(COUNTIF(A63:A78,"X")=10),"10 descriptors Selected in Performance Standard 2")))</f>
        <v>10 descriptors Selected in Performance Standard 2</v>
      </c>
      <c r="B62" s="373"/>
      <c r="C62" s="374"/>
      <c r="D62" s="374"/>
      <c r="E62" s="375"/>
      <c r="F62" s="367"/>
      <c r="G62" s="367"/>
    </row>
    <row r="63" spans="1:7" ht="27" customHeight="1" x14ac:dyDescent="0.3">
      <c r="A63" s="96" t="s">
        <v>300</v>
      </c>
      <c r="B63" s="109" t="s">
        <v>1</v>
      </c>
      <c r="C63" s="353" t="s">
        <v>152</v>
      </c>
      <c r="D63" s="354"/>
      <c r="E63" s="362"/>
      <c r="F63" s="47"/>
      <c r="G63" s="110"/>
    </row>
    <row r="64" spans="1:7" ht="27" customHeight="1" x14ac:dyDescent="0.3">
      <c r="A64" s="98" t="s">
        <v>300</v>
      </c>
      <c r="B64" s="99" t="s">
        <v>3</v>
      </c>
      <c r="C64" s="319" t="s">
        <v>153</v>
      </c>
      <c r="D64" s="320"/>
      <c r="E64" s="327"/>
      <c r="F64" s="48"/>
      <c r="G64" s="111"/>
    </row>
    <row r="65" spans="1:8" ht="27" customHeight="1" x14ac:dyDescent="0.3">
      <c r="A65" s="98" t="s">
        <v>300</v>
      </c>
      <c r="B65" s="99" t="s">
        <v>136</v>
      </c>
      <c r="C65" s="319" t="s">
        <v>154</v>
      </c>
      <c r="D65" s="320"/>
      <c r="E65" s="327"/>
      <c r="F65" s="48"/>
      <c r="G65" s="111"/>
    </row>
    <row r="66" spans="1:8" ht="27" customHeight="1" x14ac:dyDescent="0.3">
      <c r="A66" s="98" t="s">
        <v>300</v>
      </c>
      <c r="B66" s="99" t="s">
        <v>52</v>
      </c>
      <c r="C66" s="319" t="s">
        <v>155</v>
      </c>
      <c r="D66" s="320"/>
      <c r="E66" s="327"/>
      <c r="F66" s="48"/>
      <c r="G66" s="111"/>
    </row>
    <row r="67" spans="1:8" ht="27" customHeight="1" x14ac:dyDescent="0.3">
      <c r="A67" s="98" t="s">
        <v>300</v>
      </c>
      <c r="B67" s="99" t="s">
        <v>16</v>
      </c>
      <c r="C67" s="319" t="s">
        <v>156</v>
      </c>
      <c r="D67" s="320"/>
      <c r="E67" s="327"/>
      <c r="F67" s="48"/>
      <c r="G67" s="111"/>
      <c r="H67" s="214"/>
    </row>
    <row r="68" spans="1:8" ht="27" customHeight="1" x14ac:dyDescent="0.3">
      <c r="A68" s="98" t="s">
        <v>300</v>
      </c>
      <c r="B68" s="99" t="s">
        <v>53</v>
      </c>
      <c r="C68" s="319" t="s">
        <v>157</v>
      </c>
      <c r="D68" s="320"/>
      <c r="E68" s="327"/>
      <c r="F68" s="48"/>
      <c r="G68" s="111"/>
      <c r="H68" s="214"/>
    </row>
    <row r="69" spans="1:8" ht="27" customHeight="1" thickBot="1" x14ac:dyDescent="0.35">
      <c r="A69" s="100"/>
      <c r="B69" s="112" t="s">
        <v>115</v>
      </c>
      <c r="C69" s="322" t="s">
        <v>158</v>
      </c>
      <c r="D69" s="323"/>
      <c r="E69" s="328"/>
      <c r="F69" s="49"/>
      <c r="G69" s="113"/>
      <c r="H69" s="214"/>
    </row>
    <row r="70" spans="1:8" ht="23.1" customHeight="1" thickBot="1" x14ac:dyDescent="0.35">
      <c r="A70" s="297" t="s">
        <v>140</v>
      </c>
      <c r="B70" s="299"/>
      <c r="C70" s="299"/>
      <c r="D70" s="299"/>
      <c r="E70" s="299"/>
      <c r="F70" s="329"/>
      <c r="G70" s="114">
        <f>SUM(IF(A63="x",G63,0)+IF(A64="x",G64,0)+IF(A65="x",G65,0)+IF(A66="x",G66,0)+IF(A67="x",G67,0)+IF(A68="x",G68,0)+IF(A69="x",G69,0))</f>
        <v>0</v>
      </c>
      <c r="H70" s="214"/>
    </row>
    <row r="71" spans="1:8" ht="23.1" customHeight="1" thickBot="1" x14ac:dyDescent="0.35">
      <c r="A71" s="363"/>
      <c r="B71" s="363"/>
      <c r="C71" s="363"/>
      <c r="D71" s="363"/>
      <c r="E71" s="363"/>
      <c r="F71" s="363"/>
      <c r="G71" s="363"/>
      <c r="H71" s="214"/>
    </row>
    <row r="72" spans="1:8" ht="23.1" customHeight="1" thickBot="1" x14ac:dyDescent="0.35">
      <c r="A72" s="301" t="s">
        <v>159</v>
      </c>
      <c r="B72" s="302"/>
      <c r="C72" s="310"/>
      <c r="D72" s="310"/>
      <c r="E72" s="311"/>
      <c r="F72" s="184" t="s">
        <v>135</v>
      </c>
      <c r="G72" s="185" t="s">
        <v>142</v>
      </c>
      <c r="H72" s="94"/>
    </row>
    <row r="73" spans="1:8" ht="27" customHeight="1" x14ac:dyDescent="0.3">
      <c r="A73" s="96" t="s">
        <v>300</v>
      </c>
      <c r="B73" s="97" t="s">
        <v>1</v>
      </c>
      <c r="C73" s="353" t="s">
        <v>160</v>
      </c>
      <c r="D73" s="354"/>
      <c r="E73" s="355"/>
      <c r="F73" s="47">
        <v>3</v>
      </c>
      <c r="G73" s="110"/>
      <c r="H73" s="214"/>
    </row>
    <row r="74" spans="1:8" ht="27" customHeight="1" x14ac:dyDescent="0.3">
      <c r="A74" s="98" t="s">
        <v>300</v>
      </c>
      <c r="B74" s="97" t="s">
        <v>3</v>
      </c>
      <c r="C74" s="319" t="s">
        <v>161</v>
      </c>
      <c r="D74" s="320"/>
      <c r="E74" s="321"/>
      <c r="F74" s="48">
        <v>3</v>
      </c>
      <c r="G74" s="111"/>
      <c r="H74" s="214"/>
    </row>
    <row r="75" spans="1:8" ht="27" customHeight="1" x14ac:dyDescent="0.3">
      <c r="A75" s="98" t="s">
        <v>300</v>
      </c>
      <c r="B75" s="97" t="s">
        <v>136</v>
      </c>
      <c r="C75" s="319" t="s">
        <v>162</v>
      </c>
      <c r="D75" s="320"/>
      <c r="E75" s="321"/>
      <c r="F75" s="48">
        <v>3</v>
      </c>
      <c r="G75" s="111"/>
      <c r="H75" s="214"/>
    </row>
    <row r="76" spans="1:8" ht="30" customHeight="1" x14ac:dyDescent="0.3">
      <c r="A76" s="98" t="s">
        <v>300</v>
      </c>
      <c r="B76" s="97" t="s">
        <v>52</v>
      </c>
      <c r="C76" s="319" t="s">
        <v>163</v>
      </c>
      <c r="D76" s="320"/>
      <c r="E76" s="321"/>
      <c r="F76" s="48">
        <v>3</v>
      </c>
      <c r="G76" s="111"/>
      <c r="H76" s="214"/>
    </row>
    <row r="77" spans="1:8" ht="27" customHeight="1" x14ac:dyDescent="0.3">
      <c r="A77" s="98"/>
      <c r="B77" s="97" t="s">
        <v>16</v>
      </c>
      <c r="C77" s="319" t="s">
        <v>164</v>
      </c>
      <c r="D77" s="320"/>
      <c r="E77" s="321"/>
      <c r="F77" s="48"/>
      <c r="G77" s="111"/>
      <c r="H77" s="214"/>
    </row>
    <row r="78" spans="1:8" ht="27" customHeight="1" thickBot="1" x14ac:dyDescent="0.35">
      <c r="A78" s="100"/>
      <c r="B78" s="97" t="s">
        <v>53</v>
      </c>
      <c r="C78" s="322" t="s">
        <v>165</v>
      </c>
      <c r="D78" s="323"/>
      <c r="E78" s="324"/>
      <c r="F78" s="49"/>
      <c r="G78" s="113"/>
      <c r="H78" s="214"/>
    </row>
    <row r="79" spans="1:8" ht="23.1" customHeight="1" thickBot="1" x14ac:dyDescent="0.35">
      <c r="A79" s="297" t="s">
        <v>140</v>
      </c>
      <c r="B79" s="298"/>
      <c r="C79" s="299"/>
      <c r="D79" s="299"/>
      <c r="E79" s="299"/>
      <c r="F79" s="329"/>
      <c r="G79" s="114">
        <f>SUM(IF(A73="x",G73,0)+IF(A74="x",G74,0)+IF(A75="x",G75,0)+IF(A76="x",G76,0)+IF(A77="x",G77,0)+IF(A78="x",G78,0))</f>
        <v>0</v>
      </c>
      <c r="H79" s="377"/>
    </row>
    <row r="80" spans="1:8" ht="23.1" customHeight="1" thickBot="1" x14ac:dyDescent="0.35">
      <c r="A80" s="325" t="s">
        <v>166</v>
      </c>
      <c r="B80" s="326"/>
      <c r="C80" s="326"/>
      <c r="D80" s="326"/>
      <c r="E80" s="326"/>
      <c r="F80" s="326"/>
      <c r="G80" s="102">
        <f>(G70+G79)</f>
        <v>0</v>
      </c>
      <c r="H80" s="377"/>
    </row>
    <row r="81" spans="1:8" ht="23.1" customHeight="1" thickBot="1" x14ac:dyDescent="0.35">
      <c r="A81" s="344" t="s">
        <v>30</v>
      </c>
      <c r="B81" s="345"/>
      <c r="C81" s="345"/>
      <c r="D81" s="345"/>
      <c r="E81" s="345"/>
      <c r="F81" s="345"/>
      <c r="G81" s="346"/>
      <c r="H81" s="214"/>
    </row>
    <row r="82" spans="1:8" ht="65.099999999999994" customHeight="1" thickBot="1" x14ac:dyDescent="0.35">
      <c r="A82" s="104" t="s">
        <v>150</v>
      </c>
      <c r="B82" s="348"/>
      <c r="C82" s="348"/>
      <c r="D82" s="348"/>
      <c r="E82" s="348"/>
      <c r="F82" s="348"/>
      <c r="G82" s="349"/>
    </row>
    <row r="83" spans="1:8" ht="65.099999999999994" customHeight="1" thickBot="1" x14ac:dyDescent="0.35">
      <c r="A83" s="104" t="s">
        <v>5</v>
      </c>
      <c r="B83" s="348"/>
      <c r="C83" s="348"/>
      <c r="D83" s="348"/>
      <c r="E83" s="348"/>
      <c r="F83" s="348"/>
      <c r="G83" s="349"/>
    </row>
    <row r="84" spans="1:8" ht="19.5" customHeight="1" thickBot="1" x14ac:dyDescent="0.35"/>
    <row r="85" spans="1:8" ht="27" customHeight="1" thickBot="1" x14ac:dyDescent="0.35">
      <c r="A85" s="248" t="s">
        <v>237</v>
      </c>
      <c r="B85" s="249"/>
      <c r="C85" s="249"/>
      <c r="D85" s="249"/>
      <c r="E85" s="249"/>
      <c r="F85" s="249"/>
      <c r="G85" s="250"/>
    </row>
    <row r="86" spans="1:8" ht="15" customHeight="1" thickBot="1" x14ac:dyDescent="0.35">
      <c r="B86" s="115"/>
    </row>
    <row r="87" spans="1:8" ht="30" customHeight="1" thickBot="1" x14ac:dyDescent="0.35">
      <c r="A87" s="307" t="s">
        <v>277</v>
      </c>
      <c r="B87" s="308"/>
      <c r="C87" s="308"/>
      <c r="D87" s="308"/>
      <c r="E87" s="308"/>
      <c r="F87" s="308"/>
      <c r="G87" s="309"/>
    </row>
    <row r="88" spans="1:8" ht="13.8" thickBot="1" x14ac:dyDescent="0.35">
      <c r="B88" s="115"/>
    </row>
    <row r="89" spans="1:8" ht="24.75" customHeight="1" thickBot="1" x14ac:dyDescent="0.35">
      <c r="A89" s="339" t="s">
        <v>167</v>
      </c>
      <c r="B89" s="340"/>
      <c r="C89" s="340"/>
      <c r="D89" s="340"/>
      <c r="E89" s="341"/>
      <c r="F89" s="185" t="s">
        <v>135</v>
      </c>
      <c r="G89" s="185" t="s">
        <v>142</v>
      </c>
      <c r="H89" s="178"/>
    </row>
    <row r="90" spans="1:8" ht="27" customHeight="1" x14ac:dyDescent="0.3">
      <c r="A90" s="335"/>
      <c r="B90" s="90" t="s">
        <v>1</v>
      </c>
      <c r="C90" s="315" t="s">
        <v>168</v>
      </c>
      <c r="D90" s="316"/>
      <c r="E90" s="317"/>
      <c r="F90" s="47"/>
      <c r="G90" s="110"/>
      <c r="H90" s="215"/>
    </row>
    <row r="91" spans="1:8" ht="27" customHeight="1" x14ac:dyDescent="0.3">
      <c r="A91" s="336"/>
      <c r="B91" s="90" t="s">
        <v>3</v>
      </c>
      <c r="C91" s="378" t="s">
        <v>169</v>
      </c>
      <c r="D91" s="379"/>
      <c r="E91" s="380"/>
      <c r="F91" s="48"/>
      <c r="G91" s="111"/>
      <c r="H91" s="215"/>
    </row>
    <row r="92" spans="1:8" ht="27" customHeight="1" x14ac:dyDescent="0.3">
      <c r="A92" s="336"/>
      <c r="B92" s="90" t="s">
        <v>136</v>
      </c>
      <c r="C92" s="291" t="s">
        <v>170</v>
      </c>
      <c r="D92" s="292"/>
      <c r="E92" s="293"/>
      <c r="F92" s="48"/>
      <c r="G92" s="111"/>
      <c r="H92" s="215"/>
    </row>
    <row r="93" spans="1:8" ht="27" customHeight="1" x14ac:dyDescent="0.3">
      <c r="A93" s="336"/>
      <c r="B93" s="90" t="s">
        <v>52</v>
      </c>
      <c r="C93" s="291" t="s">
        <v>171</v>
      </c>
      <c r="D93" s="292"/>
      <c r="E93" s="293"/>
      <c r="F93" s="48"/>
      <c r="G93" s="111"/>
      <c r="H93" s="215"/>
    </row>
    <row r="94" spans="1:8" ht="27" customHeight="1" x14ac:dyDescent="0.3">
      <c r="A94" s="336"/>
      <c r="B94" s="90" t="s">
        <v>16</v>
      </c>
      <c r="C94" s="291" t="s">
        <v>172</v>
      </c>
      <c r="D94" s="292"/>
      <c r="E94" s="293"/>
      <c r="F94" s="48"/>
      <c r="G94" s="111"/>
      <c r="H94" s="215"/>
    </row>
    <row r="95" spans="1:8" ht="27" customHeight="1" thickBot="1" x14ac:dyDescent="0.35">
      <c r="A95" s="337"/>
      <c r="B95" s="90" t="s">
        <v>53</v>
      </c>
      <c r="C95" s="294" t="s">
        <v>173</v>
      </c>
      <c r="D95" s="295"/>
      <c r="E95" s="296"/>
      <c r="F95" s="49"/>
      <c r="G95" s="113"/>
      <c r="H95" s="215"/>
    </row>
    <row r="96" spans="1:8" ht="23.1" customHeight="1" thickBot="1" x14ac:dyDescent="0.35">
      <c r="A96" s="297" t="s">
        <v>140</v>
      </c>
      <c r="B96" s="298"/>
      <c r="C96" s="299"/>
      <c r="D96" s="299"/>
      <c r="E96" s="299"/>
      <c r="F96" s="298"/>
      <c r="G96" s="116">
        <f>SUM(G90:G95)</f>
        <v>0</v>
      </c>
      <c r="H96" s="215"/>
    </row>
    <row r="97" spans="1:8" ht="23.1" customHeight="1" thickBot="1" x14ac:dyDescent="0.35">
      <c r="A97" s="318"/>
      <c r="B97" s="318"/>
      <c r="C97" s="318"/>
      <c r="D97" s="318"/>
      <c r="E97" s="318"/>
      <c r="F97" s="318"/>
      <c r="G97" s="318"/>
      <c r="H97" s="215"/>
    </row>
    <row r="98" spans="1:8" ht="23.1" customHeight="1" thickBot="1" x14ac:dyDescent="0.35">
      <c r="A98" s="301" t="s">
        <v>174</v>
      </c>
      <c r="B98" s="302"/>
      <c r="C98" s="310"/>
      <c r="D98" s="310"/>
      <c r="E98" s="311"/>
      <c r="F98" s="185" t="s">
        <v>135</v>
      </c>
      <c r="G98" s="185" t="s">
        <v>142</v>
      </c>
      <c r="H98" s="178"/>
    </row>
    <row r="99" spans="1:8" ht="27" customHeight="1" x14ac:dyDescent="0.3">
      <c r="A99" s="335"/>
      <c r="B99" s="90" t="s">
        <v>1</v>
      </c>
      <c r="C99" s="315" t="s">
        <v>175</v>
      </c>
      <c r="D99" s="316"/>
      <c r="E99" s="338"/>
      <c r="F99" s="46"/>
      <c r="G99" s="47"/>
      <c r="H99" s="215"/>
    </row>
    <row r="100" spans="1:8" ht="27" customHeight="1" x14ac:dyDescent="0.3">
      <c r="A100" s="336"/>
      <c r="B100" s="90" t="s">
        <v>3</v>
      </c>
      <c r="C100" s="291" t="s">
        <v>176</v>
      </c>
      <c r="D100" s="292"/>
      <c r="E100" s="333"/>
      <c r="F100" s="174"/>
      <c r="G100" s="48"/>
      <c r="H100" s="215"/>
    </row>
    <row r="101" spans="1:8" ht="27" customHeight="1" x14ac:dyDescent="0.3">
      <c r="A101" s="336"/>
      <c r="B101" s="90" t="s">
        <v>136</v>
      </c>
      <c r="C101" s="291" t="s">
        <v>177</v>
      </c>
      <c r="D101" s="292"/>
      <c r="E101" s="333"/>
      <c r="F101" s="174"/>
      <c r="G101" s="48"/>
      <c r="H101" s="215"/>
    </row>
    <row r="102" spans="1:8" ht="27" customHeight="1" x14ac:dyDescent="0.3">
      <c r="A102" s="336"/>
      <c r="B102" s="90" t="s">
        <v>52</v>
      </c>
      <c r="C102" s="291" t="s">
        <v>178</v>
      </c>
      <c r="D102" s="292"/>
      <c r="E102" s="333"/>
      <c r="F102" s="174"/>
      <c r="G102" s="48"/>
      <c r="H102" s="215"/>
    </row>
    <row r="103" spans="1:8" ht="27" customHeight="1" thickBot="1" x14ac:dyDescent="0.35">
      <c r="A103" s="337"/>
      <c r="B103" s="90" t="s">
        <v>16</v>
      </c>
      <c r="C103" s="294" t="s">
        <v>179</v>
      </c>
      <c r="D103" s="295"/>
      <c r="E103" s="334"/>
      <c r="F103" s="175"/>
      <c r="G103" s="49"/>
      <c r="H103" s="215"/>
    </row>
    <row r="104" spans="1:8" ht="23.1" customHeight="1" thickBot="1" x14ac:dyDescent="0.35">
      <c r="A104" s="297" t="s">
        <v>140</v>
      </c>
      <c r="B104" s="298"/>
      <c r="C104" s="299"/>
      <c r="D104" s="299"/>
      <c r="E104" s="299"/>
      <c r="F104" s="299"/>
      <c r="G104" s="116">
        <f>SUM(G99:G103)</f>
        <v>0</v>
      </c>
      <c r="H104" s="377"/>
    </row>
    <row r="105" spans="1:8" ht="23.1" customHeight="1" thickBot="1" x14ac:dyDescent="0.35">
      <c r="A105" s="325" t="s">
        <v>180</v>
      </c>
      <c r="B105" s="326"/>
      <c r="C105" s="326"/>
      <c r="D105" s="326"/>
      <c r="E105" s="326"/>
      <c r="F105" s="326"/>
      <c r="G105" s="102">
        <f>(G96+G104)</f>
        <v>0</v>
      </c>
      <c r="H105" s="377"/>
    </row>
    <row r="106" spans="1:8" ht="23.1" customHeight="1" thickBot="1" x14ac:dyDescent="0.35">
      <c r="A106" s="344" t="s">
        <v>30</v>
      </c>
      <c r="B106" s="345"/>
      <c r="C106" s="345"/>
      <c r="D106" s="345"/>
      <c r="E106" s="345"/>
      <c r="F106" s="345"/>
      <c r="G106" s="346"/>
      <c r="H106" s="214"/>
    </row>
    <row r="107" spans="1:8" ht="65.099999999999994" customHeight="1" thickBot="1" x14ac:dyDescent="0.35">
      <c r="A107" s="104" t="s">
        <v>150</v>
      </c>
      <c r="B107" s="348"/>
      <c r="C107" s="348"/>
      <c r="D107" s="348"/>
      <c r="E107" s="348"/>
      <c r="F107" s="348"/>
      <c r="G107" s="349"/>
      <c r="H107" s="72"/>
    </row>
    <row r="108" spans="1:8" ht="65.099999999999994" customHeight="1" thickBot="1" x14ac:dyDescent="0.35">
      <c r="A108" s="104" t="s">
        <v>5</v>
      </c>
      <c r="B108" s="348"/>
      <c r="C108" s="348"/>
      <c r="D108" s="348"/>
      <c r="E108" s="348"/>
      <c r="F108" s="348"/>
      <c r="G108" s="349"/>
      <c r="H108" s="72"/>
    </row>
    <row r="109" spans="1:8" ht="17.25" customHeight="1" thickBot="1" x14ac:dyDescent="0.35">
      <c r="A109" s="117"/>
      <c r="B109" s="118"/>
      <c r="C109" s="118"/>
      <c r="D109" s="118"/>
      <c r="E109" s="118"/>
      <c r="F109" s="119"/>
      <c r="G109" s="120"/>
    </row>
    <row r="110" spans="1:8" ht="27" customHeight="1" thickBot="1" x14ac:dyDescent="0.35">
      <c r="A110" s="248" t="s">
        <v>238</v>
      </c>
      <c r="B110" s="249"/>
      <c r="C110" s="249"/>
      <c r="D110" s="249"/>
      <c r="E110" s="249"/>
      <c r="F110" s="249"/>
      <c r="G110" s="250"/>
    </row>
    <row r="111" spans="1:8" ht="15" customHeight="1" thickBot="1" x14ac:dyDescent="0.35">
      <c r="A111" s="117"/>
      <c r="B111" s="181"/>
      <c r="C111" s="121"/>
      <c r="D111" s="121"/>
      <c r="E111" s="121"/>
      <c r="F111" s="122"/>
      <c r="G111" s="123"/>
    </row>
    <row r="112" spans="1:8" ht="26.25" customHeight="1" thickBot="1" x14ac:dyDescent="0.35">
      <c r="A112" s="381" t="s">
        <v>278</v>
      </c>
      <c r="B112" s="308"/>
      <c r="C112" s="308"/>
      <c r="D112" s="308"/>
      <c r="E112" s="308"/>
      <c r="F112" s="308"/>
      <c r="G112" s="309"/>
    </row>
    <row r="113" spans="1:9" ht="15" customHeight="1" thickBot="1" x14ac:dyDescent="0.35">
      <c r="A113" s="117"/>
      <c r="B113" s="181"/>
      <c r="C113" s="121"/>
      <c r="D113" s="121"/>
      <c r="E113" s="121"/>
      <c r="F113" s="122"/>
      <c r="G113" s="123"/>
    </row>
    <row r="114" spans="1:9" ht="25.5" customHeight="1" thickBot="1" x14ac:dyDescent="0.35">
      <c r="A114" s="339" t="s">
        <v>181</v>
      </c>
      <c r="B114" s="340"/>
      <c r="C114" s="340"/>
      <c r="D114" s="340"/>
      <c r="E114" s="341"/>
      <c r="F114" s="186" t="s">
        <v>135</v>
      </c>
      <c r="G114" s="185" t="s">
        <v>142</v>
      </c>
    </row>
    <row r="115" spans="1:9" ht="27" customHeight="1" x14ac:dyDescent="0.3">
      <c r="A115" s="342"/>
      <c r="B115" s="90" t="s">
        <v>1</v>
      </c>
      <c r="C115" s="315" t="s">
        <v>182</v>
      </c>
      <c r="D115" s="316"/>
      <c r="E115" s="338"/>
      <c r="F115" s="46"/>
      <c r="G115" s="47"/>
      <c r="H115" s="214"/>
    </row>
    <row r="116" spans="1:9" ht="27" customHeight="1" x14ac:dyDescent="0.3">
      <c r="A116" s="368"/>
      <c r="B116" s="90" t="s">
        <v>3</v>
      </c>
      <c r="C116" s="291" t="s">
        <v>183</v>
      </c>
      <c r="D116" s="292"/>
      <c r="E116" s="333"/>
      <c r="F116" s="174"/>
      <c r="G116" s="48"/>
      <c r="H116" s="214"/>
    </row>
    <row r="117" spans="1:9" ht="27" customHeight="1" x14ac:dyDescent="0.3">
      <c r="A117" s="368"/>
      <c r="B117" s="90" t="s">
        <v>136</v>
      </c>
      <c r="C117" s="291" t="s">
        <v>114</v>
      </c>
      <c r="D117" s="292"/>
      <c r="E117" s="333"/>
      <c r="F117" s="174"/>
      <c r="G117" s="48"/>
      <c r="H117" s="214"/>
    </row>
    <row r="118" spans="1:9" ht="27" customHeight="1" x14ac:dyDescent="0.3">
      <c r="A118" s="368"/>
      <c r="B118" s="90" t="s">
        <v>52</v>
      </c>
      <c r="C118" s="291" t="s">
        <v>184</v>
      </c>
      <c r="D118" s="292"/>
      <c r="E118" s="333"/>
      <c r="F118" s="174"/>
      <c r="G118" s="48"/>
      <c r="H118" s="214"/>
    </row>
    <row r="119" spans="1:9" ht="27" customHeight="1" x14ac:dyDescent="0.3">
      <c r="A119" s="368"/>
      <c r="B119" s="90" t="s">
        <v>16</v>
      </c>
      <c r="C119" s="291" t="s">
        <v>185</v>
      </c>
      <c r="D119" s="292"/>
      <c r="E119" s="333"/>
      <c r="F119" s="174"/>
      <c r="G119" s="48"/>
      <c r="H119" s="214"/>
    </row>
    <row r="120" spans="1:9" ht="27" customHeight="1" x14ac:dyDescent="0.3">
      <c r="A120" s="368"/>
      <c r="B120" s="90" t="s">
        <v>53</v>
      </c>
      <c r="C120" s="291" t="s">
        <v>186</v>
      </c>
      <c r="D120" s="292"/>
      <c r="E120" s="333"/>
      <c r="F120" s="174"/>
      <c r="G120" s="48"/>
      <c r="H120" s="214"/>
    </row>
    <row r="121" spans="1:9" ht="27" customHeight="1" thickBot="1" x14ac:dyDescent="0.35">
      <c r="A121" s="343"/>
      <c r="B121" s="90" t="s">
        <v>115</v>
      </c>
      <c r="C121" s="294" t="s">
        <v>187</v>
      </c>
      <c r="D121" s="295"/>
      <c r="E121" s="334"/>
      <c r="F121" s="175"/>
      <c r="G121" s="49"/>
      <c r="H121" s="214"/>
    </row>
    <row r="122" spans="1:9" ht="23.1" customHeight="1" thickBot="1" x14ac:dyDescent="0.35">
      <c r="A122" s="297" t="s">
        <v>140</v>
      </c>
      <c r="B122" s="298"/>
      <c r="C122" s="299"/>
      <c r="D122" s="299"/>
      <c r="E122" s="299"/>
      <c r="F122" s="329"/>
      <c r="G122" s="116">
        <f>SUM(G115:G121)</f>
        <v>0</v>
      </c>
      <c r="H122" s="214"/>
      <c r="I122" s="72"/>
    </row>
    <row r="123" spans="1:9" ht="23.1" customHeight="1" thickBot="1" x14ac:dyDescent="0.35">
      <c r="A123" s="330"/>
      <c r="B123" s="331"/>
      <c r="C123" s="331"/>
      <c r="D123" s="331"/>
      <c r="E123" s="331"/>
      <c r="F123" s="331"/>
      <c r="G123" s="332"/>
      <c r="H123" s="214"/>
      <c r="I123" s="72"/>
    </row>
    <row r="124" spans="1:9" ht="27.75" customHeight="1" thickBot="1" x14ac:dyDescent="0.35">
      <c r="A124" s="339" t="s">
        <v>188</v>
      </c>
      <c r="B124" s="340"/>
      <c r="C124" s="340"/>
      <c r="D124" s="340"/>
      <c r="E124" s="341"/>
      <c r="F124" s="185" t="s">
        <v>135</v>
      </c>
      <c r="G124" s="185" t="s">
        <v>142</v>
      </c>
      <c r="H124" s="216"/>
      <c r="I124" s="72"/>
    </row>
    <row r="125" spans="1:9" ht="27.75" customHeight="1" x14ac:dyDescent="0.3">
      <c r="A125" s="342"/>
      <c r="B125" s="5" t="s">
        <v>1</v>
      </c>
      <c r="C125" s="315" t="s">
        <v>189</v>
      </c>
      <c r="D125" s="316"/>
      <c r="E125" s="317"/>
      <c r="F125" s="46"/>
      <c r="G125" s="47"/>
      <c r="H125" s="214"/>
      <c r="I125" s="72"/>
    </row>
    <row r="126" spans="1:9" ht="27" customHeight="1" thickBot="1" x14ac:dyDescent="0.35">
      <c r="A126" s="343"/>
      <c r="B126" s="7" t="s">
        <v>3</v>
      </c>
      <c r="C126" s="294" t="s">
        <v>190</v>
      </c>
      <c r="D126" s="295"/>
      <c r="E126" s="296"/>
      <c r="F126" s="175"/>
      <c r="G126" s="49"/>
      <c r="H126" s="214"/>
      <c r="I126" s="72"/>
    </row>
    <row r="127" spans="1:9" ht="23.1" customHeight="1" thickBot="1" x14ac:dyDescent="0.35">
      <c r="A127" s="297" t="s">
        <v>140</v>
      </c>
      <c r="B127" s="299"/>
      <c r="C127" s="299"/>
      <c r="D127" s="299"/>
      <c r="E127" s="299"/>
      <c r="F127" s="329"/>
      <c r="G127" s="116">
        <f>SUM(G125:G126)</f>
        <v>0</v>
      </c>
      <c r="H127" s="214"/>
      <c r="I127" s="72"/>
    </row>
    <row r="128" spans="1:9" ht="23.1" customHeight="1" thickBot="1" x14ac:dyDescent="0.35">
      <c r="A128" s="325" t="s">
        <v>191</v>
      </c>
      <c r="B128" s="326"/>
      <c r="C128" s="326"/>
      <c r="D128" s="326"/>
      <c r="E128" s="326"/>
      <c r="F128" s="326"/>
      <c r="G128" s="102">
        <f>(G122+G127)</f>
        <v>0</v>
      </c>
      <c r="H128" s="214"/>
      <c r="I128" s="72"/>
    </row>
    <row r="129" spans="1:8" ht="23.1" customHeight="1" thickBot="1" x14ac:dyDescent="0.35">
      <c r="A129" s="344" t="s">
        <v>30</v>
      </c>
      <c r="B129" s="345"/>
      <c r="C129" s="345"/>
      <c r="D129" s="345"/>
      <c r="E129" s="345"/>
      <c r="F129" s="345"/>
      <c r="G129" s="346"/>
      <c r="H129" s="133"/>
    </row>
    <row r="130" spans="1:8" ht="65.099999999999994" customHeight="1" thickBot="1" x14ac:dyDescent="0.35">
      <c r="A130" s="124" t="s">
        <v>150</v>
      </c>
      <c r="B130" s="347"/>
      <c r="C130" s="348"/>
      <c r="D130" s="348"/>
      <c r="E130" s="348"/>
      <c r="F130" s="348"/>
      <c r="G130" s="349"/>
      <c r="H130" s="133"/>
    </row>
    <row r="131" spans="1:8" ht="65.099999999999994" customHeight="1" thickBot="1" x14ac:dyDescent="0.35">
      <c r="A131" s="125" t="s">
        <v>5</v>
      </c>
      <c r="B131" s="350"/>
      <c r="C131" s="351"/>
      <c r="D131" s="351"/>
      <c r="E131" s="351"/>
      <c r="F131" s="351"/>
      <c r="G131" s="352"/>
    </row>
    <row r="132" spans="1:8" ht="15.75" customHeight="1" thickBot="1" x14ac:dyDescent="0.35">
      <c r="H132" s="72"/>
    </row>
    <row r="133" spans="1:8" ht="27" customHeight="1" thickBot="1" x14ac:dyDescent="0.35">
      <c r="A133" s="248" t="s">
        <v>239</v>
      </c>
      <c r="B133" s="249"/>
      <c r="C133" s="249"/>
      <c r="D133" s="249"/>
      <c r="E133" s="249"/>
      <c r="F133" s="249"/>
      <c r="G133" s="250"/>
      <c r="H133" s="72"/>
    </row>
    <row r="134" spans="1:8" ht="15" customHeight="1" thickBot="1" x14ac:dyDescent="0.35">
      <c r="H134" s="72"/>
    </row>
    <row r="135" spans="1:8" ht="30" customHeight="1" thickBot="1" x14ac:dyDescent="0.35">
      <c r="A135" s="307" t="s">
        <v>279</v>
      </c>
      <c r="B135" s="308"/>
      <c r="C135" s="308"/>
      <c r="D135" s="308"/>
      <c r="E135" s="308"/>
      <c r="F135" s="308"/>
      <c r="G135" s="309"/>
      <c r="H135" s="72"/>
    </row>
    <row r="136" spans="1:8" ht="15" customHeight="1" thickBot="1" x14ac:dyDescent="0.35">
      <c r="H136" s="72"/>
    </row>
    <row r="137" spans="1:8" ht="15" customHeight="1" thickBot="1" x14ac:dyDescent="0.35">
      <c r="A137" s="339" t="s">
        <v>192</v>
      </c>
      <c r="B137" s="340"/>
      <c r="C137" s="340"/>
      <c r="D137" s="340"/>
      <c r="E137" s="341"/>
      <c r="F137" s="356" t="s">
        <v>135</v>
      </c>
      <c r="G137" s="356" t="s">
        <v>142</v>
      </c>
      <c r="H137" s="217"/>
    </row>
    <row r="138" spans="1:8" ht="15" customHeight="1" thickBot="1" x14ac:dyDescent="0.35">
      <c r="A138" s="358" t="str">
        <f>IF(AND(COUNTIF(A139:A158,"X")&gt;10),"Selected descriptors exceeds 10",IF(AND(COUNTIF(A139:A158,"X")&lt;10),"Select 10 descriptors in Performance Standard 5 ",IF(AND(COUNTIF(A139:A158,"X")=10),"10 descriptors Selected in Performance Standard 5")))</f>
        <v>10 descriptors Selected in Performance Standard 5</v>
      </c>
      <c r="B138" s="359"/>
      <c r="C138" s="360"/>
      <c r="D138" s="360"/>
      <c r="E138" s="361"/>
      <c r="F138" s="357"/>
      <c r="G138" s="357"/>
      <c r="H138" s="217"/>
    </row>
    <row r="139" spans="1:8" ht="27.9" customHeight="1" x14ac:dyDescent="0.3">
      <c r="A139" s="96" t="s">
        <v>300</v>
      </c>
      <c r="B139" s="97" t="s">
        <v>1</v>
      </c>
      <c r="C139" s="353" t="s">
        <v>193</v>
      </c>
      <c r="D139" s="354"/>
      <c r="E139" s="355"/>
      <c r="F139" s="46"/>
      <c r="G139" s="47"/>
      <c r="H139" s="214"/>
    </row>
    <row r="140" spans="1:8" ht="27.9" customHeight="1" x14ac:dyDescent="0.3">
      <c r="A140" s="98" t="s">
        <v>300</v>
      </c>
      <c r="B140" s="97" t="s">
        <v>3</v>
      </c>
      <c r="C140" s="319" t="s">
        <v>194</v>
      </c>
      <c r="D140" s="320"/>
      <c r="E140" s="321"/>
      <c r="F140" s="174"/>
      <c r="G140" s="48"/>
      <c r="H140" s="214"/>
    </row>
    <row r="141" spans="1:8" ht="27.9" customHeight="1" x14ac:dyDescent="0.3">
      <c r="A141" s="98" t="s">
        <v>300</v>
      </c>
      <c r="B141" s="97" t="s">
        <v>136</v>
      </c>
      <c r="C141" s="319" t="s">
        <v>195</v>
      </c>
      <c r="D141" s="320"/>
      <c r="E141" s="321"/>
      <c r="F141" s="174"/>
      <c r="G141" s="48"/>
      <c r="H141" s="214"/>
    </row>
    <row r="142" spans="1:8" ht="27.9" customHeight="1" x14ac:dyDescent="0.3">
      <c r="A142" s="98" t="s">
        <v>300</v>
      </c>
      <c r="B142" s="97" t="s">
        <v>52</v>
      </c>
      <c r="C142" s="319" t="s">
        <v>196</v>
      </c>
      <c r="D142" s="320"/>
      <c r="E142" s="321"/>
      <c r="F142" s="174"/>
      <c r="G142" s="48"/>
      <c r="H142" s="214"/>
    </row>
    <row r="143" spans="1:8" ht="27.9" customHeight="1" thickBot="1" x14ac:dyDescent="0.35">
      <c r="A143" s="100" t="s">
        <v>300</v>
      </c>
      <c r="B143" s="97" t="s">
        <v>16</v>
      </c>
      <c r="C143" s="322" t="s">
        <v>197</v>
      </c>
      <c r="D143" s="323"/>
      <c r="E143" s="324"/>
      <c r="F143" s="175"/>
      <c r="G143" s="49"/>
      <c r="H143" s="214"/>
    </row>
    <row r="144" spans="1:8" ht="23.1" customHeight="1" thickBot="1" x14ac:dyDescent="0.35">
      <c r="A144" s="297" t="s">
        <v>140</v>
      </c>
      <c r="B144" s="298"/>
      <c r="C144" s="299"/>
      <c r="D144" s="299"/>
      <c r="E144" s="299"/>
      <c r="F144" s="300"/>
      <c r="G144" s="3">
        <f>SUM(IF(A139="x",G139,0)+IF(A140="x",G140,0)+IF(A141="x",G141,0)+IF(A142="x",G142,0)+IF(A143="x",G143,0))</f>
        <v>0</v>
      </c>
      <c r="H144" s="214"/>
    </row>
    <row r="145" spans="1:8" ht="23.1" customHeight="1" thickBot="1" x14ac:dyDescent="0.35">
      <c r="A145" s="330"/>
      <c r="B145" s="331"/>
      <c r="C145" s="331"/>
      <c r="D145" s="331"/>
      <c r="E145" s="331"/>
      <c r="F145" s="331"/>
      <c r="G145" s="332"/>
      <c r="H145" s="214"/>
    </row>
    <row r="146" spans="1:8" ht="23.1" customHeight="1" thickBot="1" x14ac:dyDescent="0.35">
      <c r="A146" s="301" t="s">
        <v>198</v>
      </c>
      <c r="B146" s="302"/>
      <c r="C146" s="310"/>
      <c r="D146" s="310"/>
      <c r="E146" s="311"/>
      <c r="F146" s="126" t="s">
        <v>135</v>
      </c>
      <c r="G146" s="89" t="s">
        <v>142</v>
      </c>
      <c r="H146" s="214"/>
    </row>
    <row r="147" spans="1:8" ht="27.9" customHeight="1" x14ac:dyDescent="0.3">
      <c r="A147" s="96" t="s">
        <v>300</v>
      </c>
      <c r="B147" s="97" t="s">
        <v>1</v>
      </c>
      <c r="C147" s="353" t="s">
        <v>199</v>
      </c>
      <c r="D147" s="354"/>
      <c r="E147" s="355"/>
      <c r="F147" s="46"/>
      <c r="G147" s="47"/>
      <c r="H147" s="214"/>
    </row>
    <row r="148" spans="1:8" ht="27.9" customHeight="1" x14ac:dyDescent="0.3">
      <c r="A148" s="98" t="s">
        <v>300</v>
      </c>
      <c r="B148" s="97" t="s">
        <v>3</v>
      </c>
      <c r="C148" s="319" t="s">
        <v>200</v>
      </c>
      <c r="D148" s="320"/>
      <c r="E148" s="321"/>
      <c r="F148" s="174"/>
      <c r="G148" s="48"/>
      <c r="H148" s="214"/>
    </row>
    <row r="149" spans="1:8" ht="27.9" customHeight="1" x14ac:dyDescent="0.3">
      <c r="A149" s="98" t="s">
        <v>300</v>
      </c>
      <c r="B149" s="97" t="s">
        <v>136</v>
      </c>
      <c r="C149" s="319" t="s">
        <v>201</v>
      </c>
      <c r="D149" s="320"/>
      <c r="E149" s="321"/>
      <c r="F149" s="174"/>
      <c r="G149" s="48"/>
      <c r="H149" s="214"/>
    </row>
    <row r="150" spans="1:8" ht="27.9" customHeight="1" x14ac:dyDescent="0.3">
      <c r="A150" s="98" t="s">
        <v>300</v>
      </c>
      <c r="B150" s="97" t="s">
        <v>52</v>
      </c>
      <c r="C150" s="319" t="s">
        <v>202</v>
      </c>
      <c r="D150" s="320"/>
      <c r="E150" s="321"/>
      <c r="F150" s="174"/>
      <c r="G150" s="48"/>
      <c r="H150" s="214"/>
    </row>
    <row r="151" spans="1:8" ht="27.9" customHeight="1" thickBot="1" x14ac:dyDescent="0.35">
      <c r="A151" s="100" t="s">
        <v>300</v>
      </c>
      <c r="B151" s="97" t="s">
        <v>16</v>
      </c>
      <c r="C151" s="322" t="s">
        <v>203</v>
      </c>
      <c r="D151" s="323"/>
      <c r="E151" s="324"/>
      <c r="F151" s="175"/>
      <c r="G151" s="49"/>
      <c r="H151" s="214"/>
    </row>
    <row r="152" spans="1:8" ht="23.1" customHeight="1" thickBot="1" x14ac:dyDescent="0.35">
      <c r="A152" s="297" t="s">
        <v>140</v>
      </c>
      <c r="B152" s="298"/>
      <c r="C152" s="299"/>
      <c r="D152" s="299"/>
      <c r="E152" s="299"/>
      <c r="F152" s="298"/>
      <c r="G152" s="3">
        <f>SUM(IF(A147="x",G147,0)+IF(A148="x",G148,0)+IF(A149="x",G149,0)+IF(A150="x",G150,0)+IF(A151="x",G151,0))</f>
        <v>0</v>
      </c>
      <c r="H152" s="214"/>
    </row>
    <row r="153" spans="1:8" ht="23.1" customHeight="1" thickBot="1" x14ac:dyDescent="0.35">
      <c r="A153" s="330"/>
      <c r="B153" s="331"/>
      <c r="C153" s="331"/>
      <c r="D153" s="331"/>
      <c r="E153" s="331"/>
      <c r="F153" s="331"/>
      <c r="G153" s="332"/>
      <c r="H153" s="214"/>
    </row>
    <row r="154" spans="1:8" ht="23.1" customHeight="1" thickBot="1" x14ac:dyDescent="0.35">
      <c r="A154" s="301" t="s">
        <v>204</v>
      </c>
      <c r="B154" s="302"/>
      <c r="C154" s="310"/>
      <c r="D154" s="310"/>
      <c r="E154" s="311"/>
      <c r="F154" s="126" t="s">
        <v>135</v>
      </c>
      <c r="G154" s="89" t="s">
        <v>142</v>
      </c>
      <c r="H154" s="214"/>
    </row>
    <row r="155" spans="1:8" ht="27.9" customHeight="1" x14ac:dyDescent="0.3">
      <c r="A155" s="98"/>
      <c r="B155" s="97" t="s">
        <v>1</v>
      </c>
      <c r="C155" s="353" t="s">
        <v>205</v>
      </c>
      <c r="D155" s="354"/>
      <c r="E155" s="355"/>
      <c r="F155" s="46"/>
      <c r="G155" s="47"/>
      <c r="H155" s="214"/>
    </row>
    <row r="156" spans="1:8" ht="27.9" customHeight="1" x14ac:dyDescent="0.3">
      <c r="A156" s="98"/>
      <c r="B156" s="97" t="s">
        <v>3</v>
      </c>
      <c r="C156" s="319" t="s">
        <v>206</v>
      </c>
      <c r="D156" s="320"/>
      <c r="E156" s="321"/>
      <c r="F156" s="174"/>
      <c r="G156" s="48"/>
      <c r="H156" s="214"/>
    </row>
    <row r="157" spans="1:8" ht="27.9" customHeight="1" x14ac:dyDescent="0.3">
      <c r="A157" s="98"/>
      <c r="B157" s="97" t="s">
        <v>136</v>
      </c>
      <c r="C157" s="319" t="s">
        <v>207</v>
      </c>
      <c r="D157" s="320"/>
      <c r="E157" s="321"/>
      <c r="F157" s="174"/>
      <c r="G157" s="48"/>
      <c r="H157" s="214"/>
    </row>
    <row r="158" spans="1:8" ht="27.9" customHeight="1" thickBot="1" x14ac:dyDescent="0.35">
      <c r="A158" s="127"/>
      <c r="B158" s="128" t="s">
        <v>52</v>
      </c>
      <c r="C158" s="390" t="s">
        <v>208</v>
      </c>
      <c r="D158" s="391"/>
      <c r="E158" s="392"/>
      <c r="F158" s="175"/>
      <c r="G158" s="49"/>
      <c r="H158" s="214"/>
    </row>
    <row r="159" spans="1:8" ht="23.1" customHeight="1" thickBot="1" x14ac:dyDescent="0.35">
      <c r="A159" s="382" t="s">
        <v>140</v>
      </c>
      <c r="B159" s="383"/>
      <c r="C159" s="383"/>
      <c r="D159" s="393"/>
      <c r="E159" s="393"/>
      <c r="F159" s="393"/>
      <c r="G159" s="3">
        <f>SUM(IF(A155="x",G155,0)+IF(A156="x",G156,0)+IF(A157="x",G157,0)+IF(A158="x",G158,0))</f>
        <v>0</v>
      </c>
      <c r="H159" s="214"/>
    </row>
    <row r="160" spans="1:8" ht="23.1" customHeight="1" thickBot="1" x14ac:dyDescent="0.35">
      <c r="A160" s="386" t="s">
        <v>209</v>
      </c>
      <c r="B160" s="387"/>
      <c r="C160" s="387"/>
      <c r="D160" s="388"/>
      <c r="E160" s="388"/>
      <c r="F160" s="388"/>
      <c r="G160" s="187">
        <f>(G144+G152+G159)</f>
        <v>0</v>
      </c>
      <c r="H160" s="214"/>
    </row>
    <row r="161" spans="1:8" ht="23.1" customHeight="1" thickBot="1" x14ac:dyDescent="0.35">
      <c r="A161" s="364" t="s">
        <v>30</v>
      </c>
      <c r="B161" s="345"/>
      <c r="C161" s="345"/>
      <c r="D161" s="345"/>
      <c r="E161" s="345"/>
      <c r="F161" s="345"/>
      <c r="G161" s="345"/>
    </row>
    <row r="162" spans="1:8" ht="65.099999999999994" customHeight="1" thickBot="1" x14ac:dyDescent="0.35">
      <c r="A162" s="129" t="s">
        <v>150</v>
      </c>
      <c r="B162" s="347"/>
      <c r="C162" s="348"/>
      <c r="D162" s="348"/>
      <c r="E162" s="348"/>
      <c r="F162" s="348"/>
      <c r="G162" s="349"/>
    </row>
    <row r="163" spans="1:8" ht="65.099999999999994" customHeight="1" thickBot="1" x14ac:dyDescent="0.35">
      <c r="A163" s="130" t="s">
        <v>5</v>
      </c>
      <c r="B163" s="350"/>
      <c r="C163" s="351"/>
      <c r="D163" s="351"/>
      <c r="E163" s="351"/>
      <c r="F163" s="351"/>
      <c r="G163" s="352"/>
    </row>
    <row r="164" spans="1:8" ht="17.25" customHeight="1" thickBot="1" x14ac:dyDescent="0.35"/>
    <row r="165" spans="1:8" ht="26.25" customHeight="1" thickBot="1" x14ac:dyDescent="0.35">
      <c r="A165" s="248" t="s">
        <v>240</v>
      </c>
      <c r="B165" s="249"/>
      <c r="C165" s="249"/>
      <c r="D165" s="249"/>
      <c r="E165" s="249"/>
      <c r="F165" s="249"/>
      <c r="G165" s="250"/>
    </row>
    <row r="166" spans="1:8" ht="15" customHeight="1" thickBot="1" x14ac:dyDescent="0.35"/>
    <row r="167" spans="1:8" ht="30" customHeight="1" thickBot="1" x14ac:dyDescent="0.35">
      <c r="A167" s="307" t="s">
        <v>210</v>
      </c>
      <c r="B167" s="308"/>
      <c r="C167" s="308"/>
      <c r="D167" s="308"/>
      <c r="E167" s="308"/>
      <c r="F167" s="308"/>
      <c r="G167" s="309"/>
    </row>
    <row r="168" spans="1:8" ht="15" customHeight="1" thickBot="1" x14ac:dyDescent="0.35"/>
    <row r="169" spans="1:8" ht="15" customHeight="1" thickBot="1" x14ac:dyDescent="0.35">
      <c r="A169" s="339" t="s">
        <v>211</v>
      </c>
      <c r="B169" s="340"/>
      <c r="C169" s="340"/>
      <c r="D169" s="340"/>
      <c r="E169" s="341"/>
      <c r="F169" s="365" t="s">
        <v>135</v>
      </c>
      <c r="G169" s="356" t="s">
        <v>142</v>
      </c>
    </row>
    <row r="170" spans="1:8" ht="15" customHeight="1" thickBot="1" x14ac:dyDescent="0.35">
      <c r="A170" s="358" t="str">
        <f>IF(AND(COUNTIF(A171:A175,"X")&gt;2),"Selected descriptors exceeds 2",IF(AND(COUNTIF(A171:A175,"X")&lt;2),"Select 2 descriptors in Criterion 1 ",IF(AND(COUNTIF(A171:A175,"X")=2),"2 descriptors Selected")))</f>
        <v xml:space="preserve">Select 2 descriptors in Criterion 1 </v>
      </c>
      <c r="B170" s="359"/>
      <c r="C170" s="360"/>
      <c r="D170" s="360"/>
      <c r="E170" s="361"/>
      <c r="F170" s="366"/>
      <c r="G170" s="367"/>
    </row>
    <row r="171" spans="1:8" ht="27.9" customHeight="1" x14ac:dyDescent="0.3">
      <c r="A171" s="96"/>
      <c r="B171" s="97" t="s">
        <v>1</v>
      </c>
      <c r="C171" s="353" t="s">
        <v>212</v>
      </c>
      <c r="D171" s="354"/>
      <c r="E171" s="362"/>
      <c r="F171" s="47"/>
      <c r="G171" s="47"/>
      <c r="H171" s="214"/>
    </row>
    <row r="172" spans="1:8" ht="27.9" customHeight="1" x14ac:dyDescent="0.3">
      <c r="A172" s="98"/>
      <c r="B172" s="97" t="s">
        <v>3</v>
      </c>
      <c r="C172" s="319" t="s">
        <v>213</v>
      </c>
      <c r="D172" s="320"/>
      <c r="E172" s="327"/>
      <c r="F172" s="48"/>
      <c r="G172" s="48"/>
      <c r="H172" s="214"/>
    </row>
    <row r="173" spans="1:8" ht="27.9" customHeight="1" x14ac:dyDescent="0.3">
      <c r="A173" s="98"/>
      <c r="B173" s="97" t="s">
        <v>136</v>
      </c>
      <c r="C173" s="319" t="s">
        <v>214</v>
      </c>
      <c r="D173" s="320"/>
      <c r="E173" s="327"/>
      <c r="F173" s="48"/>
      <c r="G173" s="48"/>
      <c r="H173" s="214"/>
    </row>
    <row r="174" spans="1:8" ht="27.9" customHeight="1" x14ac:dyDescent="0.3">
      <c r="A174" s="98"/>
      <c r="B174" s="97" t="s">
        <v>52</v>
      </c>
      <c r="C174" s="319" t="s">
        <v>215</v>
      </c>
      <c r="D174" s="320"/>
      <c r="E174" s="327"/>
      <c r="F174" s="48"/>
      <c r="G174" s="48"/>
      <c r="H174" s="214"/>
    </row>
    <row r="175" spans="1:8" ht="27.9" customHeight="1" thickBot="1" x14ac:dyDescent="0.35">
      <c r="A175" s="100"/>
      <c r="B175" s="97" t="s">
        <v>16</v>
      </c>
      <c r="C175" s="322" t="s">
        <v>216</v>
      </c>
      <c r="D175" s="323"/>
      <c r="E175" s="328"/>
      <c r="F175" s="49"/>
      <c r="G175" s="49"/>
      <c r="H175" s="214"/>
    </row>
    <row r="176" spans="1:8" ht="23.1" customHeight="1" thickBot="1" x14ac:dyDescent="0.35">
      <c r="A176" s="382" t="s">
        <v>140</v>
      </c>
      <c r="B176" s="383"/>
      <c r="C176" s="384"/>
      <c r="D176" s="385"/>
      <c r="E176" s="385"/>
      <c r="F176" s="385"/>
      <c r="G176" s="116">
        <f>SUM(IF(A171="x",G171,0)+IF(A172="x",G172,0)+IF(A173="x",G173,0)+IF(A174="x",G174,0)+IF(A175="x",G175,0))</f>
        <v>0</v>
      </c>
      <c r="H176" s="214"/>
    </row>
    <row r="177" spans="1:8" ht="23.1" customHeight="1" thickBot="1" x14ac:dyDescent="0.35">
      <c r="A177" s="386" t="s">
        <v>217</v>
      </c>
      <c r="B177" s="387"/>
      <c r="C177" s="387"/>
      <c r="D177" s="388"/>
      <c r="E177" s="388"/>
      <c r="F177" s="389"/>
      <c r="G177" s="187">
        <f>(G176)</f>
        <v>0</v>
      </c>
      <c r="H177" s="214"/>
    </row>
    <row r="178" spans="1:8" ht="23.1" customHeight="1" thickBot="1" x14ac:dyDescent="0.35">
      <c r="A178" s="364" t="s">
        <v>30</v>
      </c>
      <c r="B178" s="345"/>
      <c r="C178" s="345"/>
      <c r="D178" s="345"/>
      <c r="E178" s="345"/>
      <c r="F178" s="345"/>
      <c r="G178" s="345"/>
      <c r="H178" s="133"/>
    </row>
    <row r="179" spans="1:8" ht="65.099999999999994" customHeight="1" thickBot="1" x14ac:dyDescent="0.35">
      <c r="A179" s="129" t="s">
        <v>150</v>
      </c>
      <c r="B179" s="347"/>
      <c r="C179" s="348"/>
      <c r="D179" s="348"/>
      <c r="E179" s="348"/>
      <c r="F179" s="348"/>
      <c r="G179" s="349"/>
      <c r="H179" s="133"/>
    </row>
    <row r="180" spans="1:8" ht="65.099999999999994" customHeight="1" thickBot="1" x14ac:dyDescent="0.35">
      <c r="A180" s="130" t="s">
        <v>5</v>
      </c>
      <c r="B180" s="350"/>
      <c r="C180" s="351"/>
      <c r="D180" s="351"/>
      <c r="E180" s="351"/>
      <c r="F180" s="351"/>
      <c r="G180" s="352"/>
    </row>
    <row r="181" spans="1:8" ht="18.75" customHeight="1" thickBot="1" x14ac:dyDescent="0.35">
      <c r="B181" s="105"/>
      <c r="C181" s="106"/>
      <c r="D181" s="106"/>
      <c r="E181" s="106"/>
      <c r="F181" s="107"/>
      <c r="G181" s="107"/>
    </row>
    <row r="182" spans="1:8" ht="27" customHeight="1" thickBot="1" x14ac:dyDescent="0.35">
      <c r="A182" s="248" t="s">
        <v>241</v>
      </c>
      <c r="B182" s="249"/>
      <c r="C182" s="249"/>
      <c r="D182" s="249"/>
      <c r="E182" s="249"/>
      <c r="F182" s="249"/>
      <c r="G182" s="250"/>
    </row>
    <row r="183" spans="1:8" ht="15" customHeight="1" thickBot="1" x14ac:dyDescent="0.35">
      <c r="B183" s="131"/>
      <c r="C183" s="132"/>
      <c r="D183" s="132"/>
      <c r="E183" s="132"/>
      <c r="F183" s="132"/>
      <c r="G183" s="132"/>
    </row>
    <row r="184" spans="1:8" ht="30" customHeight="1" thickBot="1" x14ac:dyDescent="0.35">
      <c r="A184" s="307" t="s">
        <v>210</v>
      </c>
      <c r="B184" s="308"/>
      <c r="C184" s="308"/>
      <c r="D184" s="308"/>
      <c r="E184" s="308"/>
      <c r="F184" s="308"/>
      <c r="G184" s="309"/>
    </row>
    <row r="185" spans="1:8" ht="15" customHeight="1" thickBot="1" x14ac:dyDescent="0.35">
      <c r="B185" s="131"/>
      <c r="C185" s="132"/>
      <c r="D185" s="132"/>
      <c r="E185" s="132"/>
      <c r="F185" s="132"/>
      <c r="G185" s="132"/>
    </row>
    <row r="186" spans="1:8" ht="15" customHeight="1" thickBot="1" x14ac:dyDescent="0.35">
      <c r="A186" s="339" t="s">
        <v>280</v>
      </c>
      <c r="B186" s="340"/>
      <c r="C186" s="340"/>
      <c r="D186" s="340"/>
      <c r="E186" s="341"/>
      <c r="F186" s="365" t="s">
        <v>135</v>
      </c>
      <c r="G186" s="356" t="s">
        <v>142</v>
      </c>
    </row>
    <row r="187" spans="1:8" ht="15" customHeight="1" thickBot="1" x14ac:dyDescent="0.35">
      <c r="A187" s="358" t="str">
        <f>IF(AND(COUNTIF(A188:A192,"X")&gt;2),"Selected descriptors exceeds 2",IF(AND(COUNTIF(A188:A192,"X")&lt;2),"Select 2 descriptors in Criterion 1 ",IF(AND(COUNTIF(A188:A192,"X")=2),"2 descriptors Selected")))</f>
        <v xml:space="preserve">Select 2 descriptors in Criterion 1 </v>
      </c>
      <c r="B187" s="359"/>
      <c r="C187" s="360"/>
      <c r="D187" s="360"/>
      <c r="E187" s="361"/>
      <c r="F187" s="366"/>
      <c r="G187" s="367"/>
    </row>
    <row r="188" spans="1:8" ht="27.9" customHeight="1" x14ac:dyDescent="0.3">
      <c r="A188" s="96"/>
      <c r="B188" s="97" t="s">
        <v>1</v>
      </c>
      <c r="C188" s="353" t="s">
        <v>218</v>
      </c>
      <c r="D188" s="354"/>
      <c r="E188" s="362"/>
      <c r="F188" s="46"/>
      <c r="G188" s="47"/>
      <c r="H188" s="214"/>
    </row>
    <row r="189" spans="1:8" ht="27.9" customHeight="1" x14ac:dyDescent="0.3">
      <c r="A189" s="98"/>
      <c r="B189" s="97" t="s">
        <v>3</v>
      </c>
      <c r="C189" s="319" t="s">
        <v>219</v>
      </c>
      <c r="D189" s="320"/>
      <c r="E189" s="327"/>
      <c r="F189" s="174"/>
      <c r="G189" s="48"/>
      <c r="H189" s="214"/>
    </row>
    <row r="190" spans="1:8" ht="27.9" customHeight="1" x14ac:dyDescent="0.3">
      <c r="A190" s="98"/>
      <c r="B190" s="97" t="s">
        <v>136</v>
      </c>
      <c r="C190" s="319" t="s">
        <v>220</v>
      </c>
      <c r="D190" s="320"/>
      <c r="E190" s="327"/>
      <c r="F190" s="174"/>
      <c r="G190" s="48"/>
      <c r="H190" s="214"/>
    </row>
    <row r="191" spans="1:8" ht="27.9" customHeight="1" x14ac:dyDescent="0.3">
      <c r="A191" s="98"/>
      <c r="B191" s="97" t="s">
        <v>52</v>
      </c>
      <c r="C191" s="319" t="s">
        <v>221</v>
      </c>
      <c r="D191" s="320"/>
      <c r="E191" s="327"/>
      <c r="F191" s="174"/>
      <c r="G191" s="48"/>
      <c r="H191" s="214"/>
    </row>
    <row r="192" spans="1:8" ht="27.9" customHeight="1" thickBot="1" x14ac:dyDescent="0.35">
      <c r="A192" s="100"/>
      <c r="B192" s="97" t="s">
        <v>16</v>
      </c>
      <c r="C192" s="322" t="s">
        <v>222</v>
      </c>
      <c r="D192" s="323"/>
      <c r="E192" s="328"/>
      <c r="F192" s="175"/>
      <c r="G192" s="49"/>
      <c r="H192" s="214"/>
    </row>
    <row r="193" spans="1:11" ht="23.1" customHeight="1" thickBot="1" x14ac:dyDescent="0.35">
      <c r="A193" s="297" t="s">
        <v>140</v>
      </c>
      <c r="B193" s="298"/>
      <c r="C193" s="298"/>
      <c r="D193" s="298"/>
      <c r="E193" s="298"/>
      <c r="F193" s="299"/>
      <c r="G193" s="116">
        <f>SUM(IF(A188="x",G188,0)+IF(A189="x",G189,0)+IF(A190="x",G190,0)+IF(A191="x",G191,0)+IF(A192="x",G192,0))</f>
        <v>0</v>
      </c>
      <c r="H193" s="214"/>
    </row>
    <row r="194" spans="1:11" ht="23.1" customHeight="1" thickBot="1" x14ac:dyDescent="0.35">
      <c r="A194" s="325" t="s">
        <v>223</v>
      </c>
      <c r="B194" s="326"/>
      <c r="C194" s="326"/>
      <c r="D194" s="326"/>
      <c r="E194" s="326"/>
      <c r="F194" s="326"/>
      <c r="G194" s="187">
        <f>G193</f>
        <v>0</v>
      </c>
      <c r="H194" s="214"/>
    </row>
    <row r="195" spans="1:11" ht="23.1" customHeight="1" thickBot="1" x14ac:dyDescent="0.35">
      <c r="A195" s="364" t="s">
        <v>30</v>
      </c>
      <c r="B195" s="345"/>
      <c r="C195" s="345"/>
      <c r="D195" s="345"/>
      <c r="E195" s="345"/>
      <c r="F195" s="345"/>
      <c r="G195" s="345"/>
      <c r="H195" s="214"/>
    </row>
    <row r="196" spans="1:11" ht="65.099999999999994" customHeight="1" thickBot="1" x14ac:dyDescent="0.35">
      <c r="A196" s="129" t="s">
        <v>150</v>
      </c>
      <c r="B196" s="347"/>
      <c r="C196" s="348"/>
      <c r="D196" s="348"/>
      <c r="E196" s="348"/>
      <c r="F196" s="348"/>
      <c r="G196" s="349"/>
    </row>
    <row r="197" spans="1:11" ht="65.099999999999994" customHeight="1" thickBot="1" x14ac:dyDescent="0.35">
      <c r="A197" s="130" t="s">
        <v>5</v>
      </c>
      <c r="B197" s="350"/>
      <c r="C197" s="351"/>
      <c r="D197" s="351"/>
      <c r="E197" s="351"/>
      <c r="F197" s="351"/>
      <c r="G197" s="352"/>
    </row>
    <row r="198" spans="1:11" ht="17.25" customHeight="1" thickBot="1" x14ac:dyDescent="0.35">
      <c r="B198" s="394" t="s">
        <v>224</v>
      </c>
      <c r="C198" s="395"/>
      <c r="D198" s="395"/>
      <c r="E198" s="395"/>
      <c r="F198" s="395"/>
      <c r="G198" s="395"/>
    </row>
    <row r="199" spans="1:11" ht="23.1" customHeight="1" thickBot="1" x14ac:dyDescent="0.35">
      <c r="A199" s="248" t="s">
        <v>281</v>
      </c>
      <c r="B199" s="249"/>
      <c r="C199" s="249"/>
      <c r="D199" s="249"/>
      <c r="E199" s="249"/>
      <c r="F199" s="249"/>
      <c r="G199" s="250"/>
    </row>
    <row r="200" spans="1:11" ht="23.1" customHeight="1" thickBot="1" x14ac:dyDescent="0.35">
      <c r="A200" s="248" t="s">
        <v>282</v>
      </c>
      <c r="B200" s="249"/>
      <c r="C200" s="249"/>
      <c r="D200" s="249"/>
      <c r="E200" s="249"/>
      <c r="F200" s="249"/>
      <c r="G200" s="250"/>
    </row>
    <row r="201" spans="1:11" ht="65.099999999999994" customHeight="1" thickBot="1" x14ac:dyDescent="0.35">
      <c r="A201" s="124" t="s">
        <v>150</v>
      </c>
      <c r="B201" s="347"/>
      <c r="C201" s="348"/>
      <c r="D201" s="348"/>
      <c r="E201" s="348"/>
      <c r="F201" s="348"/>
      <c r="G201" s="349"/>
      <c r="K201" s="133"/>
    </row>
    <row r="202" spans="1:11" ht="65.099999999999994" customHeight="1" thickBot="1" x14ac:dyDescent="0.35">
      <c r="A202" s="125" t="s">
        <v>5</v>
      </c>
      <c r="B202" s="350"/>
      <c r="C202" s="351"/>
      <c r="D202" s="351"/>
      <c r="E202" s="351"/>
      <c r="F202" s="351"/>
      <c r="G202" s="352"/>
    </row>
    <row r="203" spans="1:11" ht="23.1" customHeight="1" thickBot="1" x14ac:dyDescent="0.35">
      <c r="A203" s="304" t="s">
        <v>283</v>
      </c>
      <c r="B203" s="305"/>
      <c r="C203" s="305"/>
      <c r="D203" s="305"/>
      <c r="E203" s="305"/>
      <c r="F203" s="305"/>
      <c r="G203" s="306"/>
    </row>
    <row r="204" spans="1:11" ht="65.099999999999994" customHeight="1" thickBot="1" x14ac:dyDescent="0.35">
      <c r="A204" s="124" t="s">
        <v>150</v>
      </c>
      <c r="B204" s="347"/>
      <c r="C204" s="348"/>
      <c r="D204" s="348"/>
      <c r="E204" s="348"/>
      <c r="F204" s="348"/>
      <c r="G204" s="349"/>
    </row>
    <row r="205" spans="1:11" ht="65.099999999999994" customHeight="1" thickBot="1" x14ac:dyDescent="0.35">
      <c r="A205" s="125" t="s">
        <v>5</v>
      </c>
      <c r="B205" s="350"/>
      <c r="C205" s="351"/>
      <c r="D205" s="351"/>
      <c r="E205" s="351"/>
      <c r="F205" s="351"/>
      <c r="G205" s="352"/>
    </row>
    <row r="206" spans="1:11" ht="23.1" customHeight="1" thickBot="1" x14ac:dyDescent="0.35">
      <c r="A206" s="249" t="s">
        <v>284</v>
      </c>
      <c r="B206" s="249"/>
      <c r="C206" s="249"/>
      <c r="D206" s="249"/>
      <c r="E206" s="249"/>
      <c r="F206" s="249"/>
      <c r="G206" s="249"/>
    </row>
    <row r="207" spans="1:11" ht="65.099999999999994" customHeight="1" thickBot="1" x14ac:dyDescent="0.35">
      <c r="A207" s="124" t="s">
        <v>150</v>
      </c>
      <c r="B207" s="347"/>
      <c r="C207" s="348"/>
      <c r="D207" s="348"/>
      <c r="E207" s="348"/>
      <c r="F207" s="348"/>
      <c r="G207" s="349"/>
    </row>
    <row r="208" spans="1:11" ht="65.099999999999994" customHeight="1" thickBot="1" x14ac:dyDescent="0.35">
      <c r="A208" s="125" t="s">
        <v>5</v>
      </c>
      <c r="B208" s="347"/>
      <c r="C208" s="348"/>
      <c r="D208" s="348"/>
      <c r="E208" s="348"/>
      <c r="F208" s="348"/>
      <c r="G208" s="349"/>
    </row>
    <row r="209" spans="1:8" ht="23.1" customHeight="1" thickBot="1" x14ac:dyDescent="0.35">
      <c r="A209" s="249" t="s">
        <v>285</v>
      </c>
      <c r="B209" s="249" t="s">
        <v>286</v>
      </c>
      <c r="C209" s="249"/>
      <c r="D209" s="249"/>
      <c r="E209" s="249"/>
      <c r="F209" s="249"/>
      <c r="G209" s="249"/>
    </row>
    <row r="210" spans="1:8" ht="65.099999999999994" customHeight="1" thickBot="1" x14ac:dyDescent="0.35">
      <c r="A210" s="124" t="s">
        <v>150</v>
      </c>
      <c r="B210" s="347"/>
      <c r="C210" s="348"/>
      <c r="D210" s="348"/>
      <c r="E210" s="348"/>
      <c r="F210" s="348"/>
      <c r="G210" s="349"/>
    </row>
    <row r="211" spans="1:8" ht="65.099999999999994" customHeight="1" thickBot="1" x14ac:dyDescent="0.35">
      <c r="A211" s="125" t="s">
        <v>5</v>
      </c>
      <c r="B211" s="347"/>
      <c r="C211" s="348"/>
      <c r="D211" s="348"/>
      <c r="E211" s="348"/>
      <c r="F211" s="348"/>
      <c r="G211" s="349"/>
    </row>
    <row r="212" spans="1:8" ht="21" customHeight="1" thickBot="1" x14ac:dyDescent="0.35">
      <c r="A212" s="218"/>
      <c r="B212" s="219"/>
      <c r="C212" s="219"/>
      <c r="D212" s="219"/>
      <c r="E212" s="219"/>
      <c r="F212" s="219"/>
      <c r="G212" s="220"/>
    </row>
    <row r="213" spans="1:8" ht="24.75" customHeight="1" thickBot="1" x14ac:dyDescent="0.35">
      <c r="A213" s="248" t="s">
        <v>287</v>
      </c>
      <c r="B213" s="249"/>
      <c r="C213" s="249"/>
      <c r="D213" s="249"/>
      <c r="E213" s="249"/>
      <c r="F213" s="249"/>
      <c r="G213" s="250"/>
    </row>
    <row r="214" spans="1:8" ht="24.75" customHeight="1" x14ac:dyDescent="0.3">
      <c r="A214" s="396" t="s">
        <v>150</v>
      </c>
      <c r="B214" s="397"/>
      <c r="C214" s="221" t="s">
        <v>288</v>
      </c>
      <c r="D214" s="402"/>
      <c r="E214" s="403"/>
      <c r="F214" s="403"/>
      <c r="G214" s="404"/>
    </row>
    <row r="215" spans="1:8" ht="24.75" customHeight="1" x14ac:dyDescent="0.3">
      <c r="A215" s="398"/>
      <c r="B215" s="399"/>
      <c r="C215" s="206" t="s">
        <v>274</v>
      </c>
      <c r="D215" s="405"/>
      <c r="E215" s="406"/>
      <c r="F215" s="407"/>
      <c r="G215" s="408"/>
    </row>
    <row r="216" spans="1:8" ht="24.75" customHeight="1" x14ac:dyDescent="0.3">
      <c r="A216" s="398"/>
      <c r="B216" s="399"/>
      <c r="C216" s="206" t="s">
        <v>289</v>
      </c>
      <c r="D216" s="409"/>
      <c r="E216" s="410"/>
      <c r="F216" s="410"/>
      <c r="G216" s="411"/>
    </row>
    <row r="217" spans="1:8" ht="24.75" customHeight="1" x14ac:dyDescent="0.3">
      <c r="A217" s="398"/>
      <c r="B217" s="399"/>
      <c r="C217" s="206" t="s">
        <v>274</v>
      </c>
      <c r="D217" s="405"/>
      <c r="E217" s="406"/>
      <c r="F217" s="407"/>
      <c r="G217" s="408"/>
    </row>
    <row r="218" spans="1:8" ht="24.75" customHeight="1" x14ac:dyDescent="0.3">
      <c r="A218" s="398"/>
      <c r="B218" s="399"/>
      <c r="C218" s="206" t="s">
        <v>290</v>
      </c>
      <c r="D218" s="409"/>
      <c r="E218" s="410"/>
      <c r="F218" s="410"/>
      <c r="G218" s="411"/>
    </row>
    <row r="219" spans="1:8" ht="24.75" customHeight="1" thickBot="1" x14ac:dyDescent="0.35">
      <c r="A219" s="400"/>
      <c r="B219" s="401"/>
      <c r="C219" s="222" t="s">
        <v>274</v>
      </c>
      <c r="D219" s="412"/>
      <c r="E219" s="413"/>
      <c r="F219" s="414"/>
      <c r="G219" s="415"/>
    </row>
    <row r="220" spans="1:8" ht="24.75" customHeight="1" thickBot="1" x14ac:dyDescent="0.35">
      <c r="A220" s="223"/>
      <c r="B220" s="107"/>
      <c r="C220" s="224"/>
      <c r="D220" s="224"/>
      <c r="E220" s="224"/>
      <c r="F220" s="225"/>
      <c r="G220" s="225"/>
      <c r="H220" s="72"/>
    </row>
    <row r="221" spans="1:8" ht="24.75" customHeight="1" x14ac:dyDescent="0.3">
      <c r="A221" s="416" t="s">
        <v>5</v>
      </c>
      <c r="B221" s="417"/>
      <c r="C221" s="226" t="s">
        <v>288</v>
      </c>
      <c r="D221" s="402"/>
      <c r="E221" s="403"/>
      <c r="F221" s="403"/>
      <c r="G221" s="404"/>
    </row>
    <row r="222" spans="1:8" ht="24.75" customHeight="1" x14ac:dyDescent="0.3">
      <c r="A222" s="418"/>
      <c r="B222" s="419"/>
      <c r="C222" s="227" t="s">
        <v>274</v>
      </c>
      <c r="D222" s="405"/>
      <c r="E222" s="406"/>
      <c r="F222" s="407"/>
      <c r="G222" s="408"/>
    </row>
    <row r="223" spans="1:8" ht="24.75" customHeight="1" x14ac:dyDescent="0.3">
      <c r="A223" s="418"/>
      <c r="B223" s="419"/>
      <c r="C223" s="227" t="s">
        <v>289</v>
      </c>
      <c r="D223" s="409"/>
      <c r="E223" s="410"/>
      <c r="F223" s="410"/>
      <c r="G223" s="411"/>
    </row>
    <row r="224" spans="1:8" ht="24.75" customHeight="1" x14ac:dyDescent="0.3">
      <c r="A224" s="418"/>
      <c r="B224" s="419"/>
      <c r="C224" s="227" t="s">
        <v>274</v>
      </c>
      <c r="D224" s="405"/>
      <c r="E224" s="406"/>
      <c r="F224" s="407"/>
      <c r="G224" s="408"/>
    </row>
    <row r="225" spans="1:8" ht="24.75" customHeight="1" x14ac:dyDescent="0.3">
      <c r="A225" s="418"/>
      <c r="B225" s="419"/>
      <c r="C225" s="227" t="s">
        <v>290</v>
      </c>
      <c r="D225" s="409"/>
      <c r="E225" s="410"/>
      <c r="F225" s="410"/>
      <c r="G225" s="411"/>
    </row>
    <row r="226" spans="1:8" ht="24.75" customHeight="1" thickBot="1" x14ac:dyDescent="0.35">
      <c r="A226" s="420"/>
      <c r="B226" s="421"/>
      <c r="C226" s="228" t="s">
        <v>274</v>
      </c>
      <c r="D226" s="412"/>
      <c r="E226" s="413"/>
      <c r="F226" s="414"/>
      <c r="G226" s="415"/>
    </row>
    <row r="227" spans="1:8" ht="17.25" customHeight="1" thickBot="1" x14ac:dyDescent="0.35">
      <c r="A227" s="72"/>
      <c r="B227" s="94"/>
      <c r="C227" s="363"/>
      <c r="D227" s="363"/>
      <c r="E227" s="363"/>
      <c r="F227" s="363"/>
      <c r="G227" s="363"/>
      <c r="H227" s="72"/>
    </row>
    <row r="228" spans="1:8" ht="17.25" customHeight="1" x14ac:dyDescent="0.3">
      <c r="A228" s="72"/>
      <c r="B228" s="94"/>
      <c r="C228" s="94"/>
      <c r="D228" s="423" t="s">
        <v>258</v>
      </c>
      <c r="E228" s="424"/>
      <c r="F228" s="94"/>
      <c r="G228" s="363"/>
      <c r="H228" s="72"/>
    </row>
    <row r="229" spans="1:8" ht="17.25" customHeight="1" x14ac:dyDescent="0.3">
      <c r="A229" s="72"/>
      <c r="B229" s="94"/>
      <c r="C229" s="94"/>
      <c r="D229" s="425"/>
      <c r="E229" s="426"/>
      <c r="F229" s="94"/>
      <c r="G229" s="363"/>
      <c r="H229" s="72"/>
    </row>
    <row r="230" spans="1:8" ht="17.25" customHeight="1" x14ac:dyDescent="0.3">
      <c r="A230" s="72"/>
      <c r="B230" s="94"/>
      <c r="C230" s="94"/>
      <c r="D230" s="425"/>
      <c r="E230" s="426"/>
      <c r="F230" s="94"/>
      <c r="G230" s="178"/>
      <c r="H230" s="72"/>
    </row>
    <row r="231" spans="1:8" ht="17.25" customHeight="1" x14ac:dyDescent="0.3">
      <c r="A231" s="72"/>
      <c r="B231" s="94"/>
      <c r="C231" s="94"/>
      <c r="D231" s="425"/>
      <c r="E231" s="426"/>
      <c r="F231" s="94"/>
      <c r="G231" s="178"/>
      <c r="H231" s="72"/>
    </row>
    <row r="232" spans="1:8" ht="17.25" customHeight="1" x14ac:dyDescent="0.3">
      <c r="A232" s="72"/>
      <c r="B232" s="94"/>
      <c r="C232" s="94"/>
      <c r="D232" s="425"/>
      <c r="E232" s="426"/>
      <c r="F232" s="94"/>
      <c r="G232" s="363"/>
      <c r="H232" s="72"/>
    </row>
    <row r="233" spans="1:8" ht="17.25" customHeight="1" x14ac:dyDescent="0.3">
      <c r="A233" s="72"/>
      <c r="B233" s="94"/>
      <c r="C233" s="94"/>
      <c r="D233" s="425"/>
      <c r="E233" s="426"/>
      <c r="F233" s="94"/>
      <c r="G233" s="363"/>
      <c r="H233" s="72"/>
    </row>
    <row r="234" spans="1:8" ht="17.25" customHeight="1" x14ac:dyDescent="0.3">
      <c r="A234" s="72"/>
      <c r="B234" s="94"/>
      <c r="C234" s="94"/>
      <c r="D234" s="425"/>
      <c r="E234" s="426"/>
      <c r="F234" s="94"/>
      <c r="G234" s="363"/>
      <c r="H234" s="72"/>
    </row>
    <row r="235" spans="1:8" ht="17.25" customHeight="1" thickBot="1" x14ac:dyDescent="0.35">
      <c r="A235" s="72"/>
      <c r="B235" s="94"/>
      <c r="C235" s="94"/>
      <c r="D235" s="427"/>
      <c r="E235" s="428"/>
      <c r="F235" s="94"/>
      <c r="G235" s="363"/>
      <c r="H235" s="72"/>
    </row>
    <row r="236" spans="1:8" ht="17.25" customHeight="1" x14ac:dyDescent="0.3">
      <c r="A236" s="72"/>
      <c r="B236" s="229"/>
      <c r="C236" s="224"/>
      <c r="D236" s="224"/>
      <c r="E236" s="224"/>
      <c r="F236" s="225"/>
      <c r="G236" s="225"/>
      <c r="H236" s="72"/>
    </row>
    <row r="237" spans="1:8" ht="17.25" customHeight="1" x14ac:dyDescent="0.3">
      <c r="A237" s="72"/>
      <c r="B237" s="229"/>
      <c r="C237" s="224"/>
      <c r="D237" s="224"/>
      <c r="E237" s="224"/>
      <c r="F237" s="225"/>
      <c r="G237" s="225"/>
      <c r="H237" s="72"/>
    </row>
    <row r="238" spans="1:8" ht="17.25" customHeight="1" x14ac:dyDescent="0.3">
      <c r="A238" s="72"/>
      <c r="B238" s="94"/>
      <c r="C238" s="363"/>
      <c r="D238" s="363"/>
      <c r="E238" s="363"/>
      <c r="F238" s="363"/>
      <c r="G238" s="178"/>
      <c r="H238" s="72"/>
    </row>
    <row r="239" spans="1:8" ht="17.25" customHeight="1" x14ac:dyDescent="0.3">
      <c r="A239" s="72"/>
      <c r="B239" s="94"/>
      <c r="C239" s="422"/>
      <c r="D239" s="94"/>
      <c r="E239" s="94"/>
      <c r="F239" s="363"/>
      <c r="G239" s="363"/>
      <c r="H239" s="72"/>
    </row>
    <row r="240" spans="1:8" ht="17.25" customHeight="1" x14ac:dyDescent="0.3">
      <c r="A240" s="72"/>
      <c r="B240" s="94"/>
      <c r="C240" s="422"/>
      <c r="D240" s="94"/>
      <c r="E240" s="94"/>
      <c r="F240" s="363"/>
      <c r="G240" s="363"/>
      <c r="H240" s="72"/>
    </row>
    <row r="241" spans="1:8" ht="17.25" customHeight="1" x14ac:dyDescent="0.3">
      <c r="A241" s="72"/>
      <c r="B241" s="94"/>
      <c r="C241" s="94"/>
      <c r="D241" s="94"/>
      <c r="E241" s="94"/>
      <c r="F241" s="230"/>
      <c r="G241" s="178"/>
      <c r="H241" s="72"/>
    </row>
    <row r="242" spans="1:8" ht="17.25" customHeight="1" x14ac:dyDescent="0.3">
      <c r="A242" s="72"/>
      <c r="B242" s="94"/>
      <c r="C242" s="94"/>
      <c r="D242" s="94"/>
      <c r="E242" s="94"/>
      <c r="F242" s="231"/>
      <c r="G242" s="178"/>
      <c r="H242" s="72"/>
    </row>
    <row r="243" spans="1:8" ht="17.25" customHeight="1" x14ac:dyDescent="0.3">
      <c r="A243" s="72"/>
      <c r="B243" s="94"/>
      <c r="C243" s="422"/>
      <c r="D243" s="94"/>
      <c r="E243" s="94"/>
      <c r="F243" s="363"/>
      <c r="G243" s="363"/>
      <c r="H243" s="72"/>
    </row>
    <row r="244" spans="1:8" ht="17.25" customHeight="1" x14ac:dyDescent="0.3">
      <c r="A244" s="72"/>
      <c r="B244" s="94"/>
      <c r="C244" s="422"/>
      <c r="D244" s="94"/>
      <c r="E244" s="94"/>
      <c r="F244" s="363"/>
      <c r="G244" s="363"/>
      <c r="H244" s="72"/>
    </row>
    <row r="245" spans="1:8" ht="17.25" customHeight="1" x14ac:dyDescent="0.3">
      <c r="A245" s="72"/>
      <c r="B245" s="94"/>
      <c r="C245" s="422"/>
      <c r="D245" s="94"/>
      <c r="E245" s="94"/>
      <c r="F245" s="363"/>
      <c r="G245" s="363"/>
      <c r="H245" s="72"/>
    </row>
    <row r="246" spans="1:8" ht="17.25" customHeight="1" x14ac:dyDescent="0.3">
      <c r="A246" s="72"/>
      <c r="B246" s="94"/>
      <c r="C246" s="422"/>
      <c r="D246" s="94"/>
      <c r="E246" s="94"/>
      <c r="F246" s="363"/>
      <c r="G246" s="363"/>
      <c r="H246" s="72"/>
    </row>
    <row r="247" spans="1:8" ht="17.25" customHeight="1" x14ac:dyDescent="0.3">
      <c r="B247" s="115"/>
    </row>
    <row r="248" spans="1:8" ht="17.25" customHeight="1" x14ac:dyDescent="0.3">
      <c r="B248" s="115"/>
    </row>
    <row r="249" spans="1:8" ht="17.25" customHeight="1" x14ac:dyDescent="0.3">
      <c r="B249" s="115"/>
    </row>
    <row r="250" spans="1:8" ht="17.25" customHeight="1" x14ac:dyDescent="0.3">
      <c r="B250" s="115"/>
    </row>
    <row r="251" spans="1:8" ht="17.25" customHeight="1" x14ac:dyDescent="0.3">
      <c r="B251" s="134"/>
    </row>
    <row r="252" spans="1:8" ht="17.25" customHeight="1" x14ac:dyDescent="0.3">
      <c r="B252" s="135"/>
    </row>
    <row r="253" spans="1:8" ht="17.25" customHeight="1" x14ac:dyDescent="0.3">
      <c r="B253" s="135"/>
    </row>
    <row r="254" spans="1:8" ht="17.25" customHeight="1" x14ac:dyDescent="0.3">
      <c r="B254" s="135"/>
    </row>
    <row r="255" spans="1:8" ht="17.25" customHeight="1" x14ac:dyDescent="0.3">
      <c r="B255" s="135"/>
    </row>
    <row r="256" spans="1:8" ht="17.25" customHeight="1" x14ac:dyDescent="0.3">
      <c r="B256" s="135"/>
    </row>
  </sheetData>
  <sheetProtection password="CF7A" sheet="1" objects="1" scenarios="1"/>
  <mergeCells count="240">
    <mergeCell ref="C243:C244"/>
    <mergeCell ref="F243:F244"/>
    <mergeCell ref="G243:G244"/>
    <mergeCell ref="C245:C246"/>
    <mergeCell ref="F245:F246"/>
    <mergeCell ref="G245:G246"/>
    <mergeCell ref="C227:G227"/>
    <mergeCell ref="D228:E235"/>
    <mergeCell ref="G228:G229"/>
    <mergeCell ref="G232:G233"/>
    <mergeCell ref="G234:G235"/>
    <mergeCell ref="C238:F238"/>
    <mergeCell ref="C239:C240"/>
    <mergeCell ref="F239:F240"/>
    <mergeCell ref="G239:G240"/>
    <mergeCell ref="A221:B226"/>
    <mergeCell ref="D221:G221"/>
    <mergeCell ref="D222:E222"/>
    <mergeCell ref="F222:G222"/>
    <mergeCell ref="D223:G223"/>
    <mergeCell ref="D224:E224"/>
    <mergeCell ref="F224:G224"/>
    <mergeCell ref="D225:G225"/>
    <mergeCell ref="D226:E226"/>
    <mergeCell ref="F226:G226"/>
    <mergeCell ref="A214:B219"/>
    <mergeCell ref="D214:G214"/>
    <mergeCell ref="D215:E215"/>
    <mergeCell ref="F215:G215"/>
    <mergeCell ref="D216:G216"/>
    <mergeCell ref="D217:E217"/>
    <mergeCell ref="F217:G217"/>
    <mergeCell ref="D218:G218"/>
    <mergeCell ref="D219:E219"/>
    <mergeCell ref="F219:G219"/>
    <mergeCell ref="A206:G206"/>
    <mergeCell ref="B207:G207"/>
    <mergeCell ref="B208:G208"/>
    <mergeCell ref="A209:G209"/>
    <mergeCell ref="B210:G210"/>
    <mergeCell ref="B211:G211"/>
    <mergeCell ref="A213:G213"/>
    <mergeCell ref="B201:G201"/>
    <mergeCell ref="B202:G202"/>
    <mergeCell ref="A203:G203"/>
    <mergeCell ref="B205:G205"/>
    <mergeCell ref="C191:E191"/>
    <mergeCell ref="A193:F193"/>
    <mergeCell ref="A194:F194"/>
    <mergeCell ref="A195:G195"/>
    <mergeCell ref="B196:G196"/>
    <mergeCell ref="B197:G197"/>
    <mergeCell ref="B198:G198"/>
    <mergeCell ref="A200:G200"/>
    <mergeCell ref="B204:G204"/>
    <mergeCell ref="C157:E157"/>
    <mergeCell ref="C155:E155"/>
    <mergeCell ref="C151:E151"/>
    <mergeCell ref="C174:E174"/>
    <mergeCell ref="A176:F176"/>
    <mergeCell ref="A177:F177"/>
    <mergeCell ref="A178:G178"/>
    <mergeCell ref="B179:G179"/>
    <mergeCell ref="B180:G180"/>
    <mergeCell ref="C158:E158"/>
    <mergeCell ref="A159:F159"/>
    <mergeCell ref="A160:F160"/>
    <mergeCell ref="H104:H105"/>
    <mergeCell ref="A105:F105"/>
    <mergeCell ref="A106:G106"/>
    <mergeCell ref="B107:G107"/>
    <mergeCell ref="B108:G108"/>
    <mergeCell ref="A110:G110"/>
    <mergeCell ref="A114:E114"/>
    <mergeCell ref="A115:A121"/>
    <mergeCell ref="C115:E115"/>
    <mergeCell ref="C116:E116"/>
    <mergeCell ref="C117:E117"/>
    <mergeCell ref="C118:E118"/>
    <mergeCell ref="C119:E119"/>
    <mergeCell ref="C120:E120"/>
    <mergeCell ref="C121:E121"/>
    <mergeCell ref="A112:G112"/>
    <mergeCell ref="H79:H80"/>
    <mergeCell ref="A81:G81"/>
    <mergeCell ref="B82:G82"/>
    <mergeCell ref="A85:G85"/>
    <mergeCell ref="A87:G87"/>
    <mergeCell ref="A89:E89"/>
    <mergeCell ref="A90:A95"/>
    <mergeCell ref="C90:E90"/>
    <mergeCell ref="C91:E91"/>
    <mergeCell ref="C92:E92"/>
    <mergeCell ref="C93:E93"/>
    <mergeCell ref="C94:E94"/>
    <mergeCell ref="C95:E95"/>
    <mergeCell ref="B83:G83"/>
    <mergeCell ref="A45:A50"/>
    <mergeCell ref="C45:E45"/>
    <mergeCell ref="A51:F51"/>
    <mergeCell ref="A53:G53"/>
    <mergeCell ref="B54:G54"/>
    <mergeCell ref="A57:G57"/>
    <mergeCell ref="A59:G59"/>
    <mergeCell ref="A61:E61"/>
    <mergeCell ref="F61:F62"/>
    <mergeCell ref="G61:G62"/>
    <mergeCell ref="A62:E62"/>
    <mergeCell ref="C50:E50"/>
    <mergeCell ref="A52:F52"/>
    <mergeCell ref="B55:G55"/>
    <mergeCell ref="C46:E46"/>
    <mergeCell ref="C47:E47"/>
    <mergeCell ref="C48:E48"/>
    <mergeCell ref="C49:E49"/>
    <mergeCell ref="A199:G199"/>
    <mergeCell ref="C192:E192"/>
    <mergeCell ref="A182:G182"/>
    <mergeCell ref="C175:E175"/>
    <mergeCell ref="C188:E188"/>
    <mergeCell ref="A165:G165"/>
    <mergeCell ref="A161:G161"/>
    <mergeCell ref="B162:G162"/>
    <mergeCell ref="B163:G163"/>
    <mergeCell ref="A167:G167"/>
    <mergeCell ref="A169:E169"/>
    <mergeCell ref="F169:F170"/>
    <mergeCell ref="G169:G170"/>
    <mergeCell ref="A170:E170"/>
    <mergeCell ref="C171:E171"/>
    <mergeCell ref="C172:E172"/>
    <mergeCell ref="C173:E173"/>
    <mergeCell ref="A184:G184"/>
    <mergeCell ref="A186:E186"/>
    <mergeCell ref="F186:F187"/>
    <mergeCell ref="G186:G187"/>
    <mergeCell ref="A187:E187"/>
    <mergeCell ref="C189:E189"/>
    <mergeCell ref="C190:E190"/>
    <mergeCell ref="C139:E139"/>
    <mergeCell ref="C140:E140"/>
    <mergeCell ref="C141:E141"/>
    <mergeCell ref="C142:E142"/>
    <mergeCell ref="A144:F144"/>
    <mergeCell ref="A145:G145"/>
    <mergeCell ref="A146:E146"/>
    <mergeCell ref="C63:E63"/>
    <mergeCell ref="A70:F70"/>
    <mergeCell ref="A71:G71"/>
    <mergeCell ref="A72:E72"/>
    <mergeCell ref="C73:E73"/>
    <mergeCell ref="A79:F79"/>
    <mergeCell ref="A96:F96"/>
    <mergeCell ref="C148:E148"/>
    <mergeCell ref="C149:E149"/>
    <mergeCell ref="C150:E150"/>
    <mergeCell ref="A152:F152"/>
    <mergeCell ref="A153:G153"/>
    <mergeCell ref="A154:E154"/>
    <mergeCell ref="C156:E156"/>
    <mergeCell ref="A133:G133"/>
    <mergeCell ref="A124:E124"/>
    <mergeCell ref="A125:A126"/>
    <mergeCell ref="C125:E125"/>
    <mergeCell ref="C126:E126"/>
    <mergeCell ref="A127:F127"/>
    <mergeCell ref="A128:F128"/>
    <mergeCell ref="A129:G129"/>
    <mergeCell ref="B130:G130"/>
    <mergeCell ref="B131:G131"/>
    <mergeCell ref="C143:E143"/>
    <mergeCell ref="C147:E147"/>
    <mergeCell ref="A135:G135"/>
    <mergeCell ref="A137:E137"/>
    <mergeCell ref="F137:F138"/>
    <mergeCell ref="G137:G138"/>
    <mergeCell ref="A138:E138"/>
    <mergeCell ref="A122:F122"/>
    <mergeCell ref="A123:G123"/>
    <mergeCell ref="C101:E101"/>
    <mergeCell ref="C102:E102"/>
    <mergeCell ref="C103:E103"/>
    <mergeCell ref="A98:E98"/>
    <mergeCell ref="A99:A103"/>
    <mergeCell ref="C99:E99"/>
    <mergeCell ref="C100:E100"/>
    <mergeCell ref="A104:F104"/>
    <mergeCell ref="A97:G97"/>
    <mergeCell ref="C76:E76"/>
    <mergeCell ref="C77:E77"/>
    <mergeCell ref="C78:E78"/>
    <mergeCell ref="A80:F80"/>
    <mergeCell ref="C74:E74"/>
    <mergeCell ref="C75:E75"/>
    <mergeCell ref="C64:E64"/>
    <mergeCell ref="C65:E65"/>
    <mergeCell ref="C66:E66"/>
    <mergeCell ref="C67:E67"/>
    <mergeCell ref="C68:E68"/>
    <mergeCell ref="C69:E69"/>
    <mergeCell ref="C39:E39"/>
    <mergeCell ref="C40:E40"/>
    <mergeCell ref="C41:E41"/>
    <mergeCell ref="A42:F42"/>
    <mergeCell ref="A44:E44"/>
    <mergeCell ref="A28:G28"/>
    <mergeCell ref="A30:G30"/>
    <mergeCell ref="A32:E32"/>
    <mergeCell ref="A33:A41"/>
    <mergeCell ref="C33:E33"/>
    <mergeCell ref="C34:E34"/>
    <mergeCell ref="C35:E35"/>
    <mergeCell ref="C36:E36"/>
    <mergeCell ref="C37:E37"/>
    <mergeCell ref="C38:E38"/>
    <mergeCell ref="A21:C21"/>
    <mergeCell ref="F21:G21"/>
    <mergeCell ref="A23:G23"/>
    <mergeCell ref="A25:C25"/>
    <mergeCell ref="F25:G25"/>
    <mergeCell ref="A26:C26"/>
    <mergeCell ref="F26:G26"/>
    <mergeCell ref="A15:C15"/>
    <mergeCell ref="F15:G15"/>
    <mergeCell ref="A17:G17"/>
    <mergeCell ref="A19:C19"/>
    <mergeCell ref="F19:G19"/>
    <mergeCell ref="A20:C20"/>
    <mergeCell ref="F20:G20"/>
    <mergeCell ref="A9:C9"/>
    <mergeCell ref="A10:D10"/>
    <mergeCell ref="E10:G10"/>
    <mergeCell ref="A12:G12"/>
    <mergeCell ref="A14:C14"/>
    <mergeCell ref="F14:G14"/>
    <mergeCell ref="A2:G2"/>
    <mergeCell ref="A3:G3"/>
    <mergeCell ref="A5:G5"/>
    <mergeCell ref="A7:C7"/>
    <mergeCell ref="A8:C8"/>
  </mergeCells>
  <conditionalFormatting sqref="B33:C33 F33:G41">
    <cfRule type="expression" dxfId="142" priority="79">
      <formula>$A33="X"</formula>
    </cfRule>
  </conditionalFormatting>
  <conditionalFormatting sqref="B34">
    <cfRule type="expression" dxfId="141" priority="78">
      <formula>$A34="X"</formula>
    </cfRule>
  </conditionalFormatting>
  <conditionalFormatting sqref="B35">
    <cfRule type="expression" dxfId="140" priority="77">
      <formula>$A35="X"</formula>
    </cfRule>
  </conditionalFormatting>
  <conditionalFormatting sqref="B36">
    <cfRule type="expression" dxfId="139" priority="76">
      <formula>$A36="X"</formula>
    </cfRule>
  </conditionalFormatting>
  <conditionalFormatting sqref="B37">
    <cfRule type="expression" dxfId="138" priority="75">
      <formula>$A37="X"</formula>
    </cfRule>
  </conditionalFormatting>
  <conditionalFormatting sqref="B38">
    <cfRule type="expression" dxfId="137" priority="74">
      <formula>$A38="X"</formula>
    </cfRule>
  </conditionalFormatting>
  <conditionalFormatting sqref="B39">
    <cfRule type="expression" dxfId="136" priority="73">
      <formula>$A39="X"</formula>
    </cfRule>
  </conditionalFormatting>
  <conditionalFormatting sqref="B40">
    <cfRule type="expression" dxfId="135" priority="72">
      <formula>$A40="X"</formula>
    </cfRule>
  </conditionalFormatting>
  <conditionalFormatting sqref="B41">
    <cfRule type="expression" dxfId="134" priority="71">
      <formula>$A41="X"</formula>
    </cfRule>
  </conditionalFormatting>
  <conditionalFormatting sqref="G33:G41">
    <cfRule type="expression" priority="70">
      <formula>$A33=""</formula>
    </cfRule>
  </conditionalFormatting>
  <conditionalFormatting sqref="A62">
    <cfRule type="cellIs" dxfId="133" priority="68" operator="equal">
      <formula>"Selected descriptors exceeds 6"</formula>
    </cfRule>
    <cfRule type="cellIs" dxfId="132" priority="69" operator="equal">
      <formula>"6 descriptors Selected in Performance Standard 2"</formula>
    </cfRule>
  </conditionalFormatting>
  <conditionalFormatting sqref="B63:C63">
    <cfRule type="expression" dxfId="131" priority="67">
      <formula>$A63="X"</formula>
    </cfRule>
  </conditionalFormatting>
  <conditionalFormatting sqref="B64">
    <cfRule type="expression" dxfId="130" priority="66">
      <formula>$A64="X"</formula>
    </cfRule>
  </conditionalFormatting>
  <conditionalFormatting sqref="B65">
    <cfRule type="expression" dxfId="129" priority="65">
      <formula>$A65="X"</formula>
    </cfRule>
  </conditionalFormatting>
  <conditionalFormatting sqref="B66">
    <cfRule type="expression" dxfId="128" priority="64">
      <formula>$A66="X"</formula>
    </cfRule>
  </conditionalFormatting>
  <conditionalFormatting sqref="B67">
    <cfRule type="expression" dxfId="127" priority="63">
      <formula>$A67="X"</formula>
    </cfRule>
  </conditionalFormatting>
  <conditionalFormatting sqref="B68">
    <cfRule type="expression" dxfId="126" priority="62">
      <formula>$A68="X"</formula>
    </cfRule>
  </conditionalFormatting>
  <conditionalFormatting sqref="B69">
    <cfRule type="expression" dxfId="125" priority="61">
      <formula>$A69="X"</formula>
    </cfRule>
  </conditionalFormatting>
  <conditionalFormatting sqref="B73:C73">
    <cfRule type="expression" dxfId="124" priority="60">
      <formula>$A73="X"</formula>
    </cfRule>
  </conditionalFormatting>
  <conditionalFormatting sqref="B74">
    <cfRule type="expression" dxfId="123" priority="59">
      <formula>$A74="X"</formula>
    </cfRule>
  </conditionalFormatting>
  <conditionalFormatting sqref="B75:B78">
    <cfRule type="expression" dxfId="122" priority="58">
      <formula>$A75="X"</formula>
    </cfRule>
  </conditionalFormatting>
  <conditionalFormatting sqref="B139:B143">
    <cfRule type="expression" dxfId="121" priority="57">
      <formula>$A139="X"</formula>
    </cfRule>
  </conditionalFormatting>
  <conditionalFormatting sqref="B148:B151 B147:C147">
    <cfRule type="expression" dxfId="120" priority="56">
      <formula>$A147="X"</formula>
    </cfRule>
  </conditionalFormatting>
  <conditionalFormatting sqref="B155:B158">
    <cfRule type="expression" dxfId="119" priority="55">
      <formula>$A155="X"</formula>
    </cfRule>
  </conditionalFormatting>
  <conditionalFormatting sqref="B171:B175">
    <cfRule type="expression" dxfId="118" priority="54">
      <formula>$A171="X"</formula>
    </cfRule>
  </conditionalFormatting>
  <conditionalFormatting sqref="B188:B192">
    <cfRule type="expression" dxfId="117" priority="53">
      <formula>$A188="X"</formula>
    </cfRule>
  </conditionalFormatting>
  <conditionalFormatting sqref="A63:A69">
    <cfRule type="expression" dxfId="116" priority="52">
      <formula>AND($A63="",$G63&gt;0)</formula>
    </cfRule>
  </conditionalFormatting>
  <conditionalFormatting sqref="A63:A69">
    <cfRule type="expression" dxfId="115" priority="51">
      <formula>AND($A63="",$F63&gt;0)</formula>
    </cfRule>
  </conditionalFormatting>
  <conditionalFormatting sqref="A73:A78">
    <cfRule type="expression" dxfId="114" priority="50">
      <formula>AND($A73="",$G73&gt;0)</formula>
    </cfRule>
  </conditionalFormatting>
  <conditionalFormatting sqref="A73:A78">
    <cfRule type="expression" dxfId="113" priority="49">
      <formula>AND($A73="",$F73&gt;0)</formula>
    </cfRule>
  </conditionalFormatting>
  <conditionalFormatting sqref="A139:A143">
    <cfRule type="expression" dxfId="112" priority="48">
      <formula>AND($A139="",$G139&gt;0)</formula>
    </cfRule>
  </conditionalFormatting>
  <conditionalFormatting sqref="A139:A143">
    <cfRule type="expression" dxfId="111" priority="47">
      <formula>AND($A139="",$F139&gt;0)</formula>
    </cfRule>
  </conditionalFormatting>
  <conditionalFormatting sqref="A147:A151">
    <cfRule type="expression" dxfId="110" priority="46">
      <formula>AND($A147="",$G147&gt;0)</formula>
    </cfRule>
  </conditionalFormatting>
  <conditionalFormatting sqref="A147:A151">
    <cfRule type="expression" dxfId="109" priority="45">
      <formula>AND($A147="",$F147&gt;0)</formula>
    </cfRule>
  </conditionalFormatting>
  <conditionalFormatting sqref="A155:A158">
    <cfRule type="expression" dxfId="108" priority="44">
      <formula>AND($A155="",$G155&gt;0)</formula>
    </cfRule>
  </conditionalFormatting>
  <conditionalFormatting sqref="A155:A158">
    <cfRule type="expression" dxfId="107" priority="43">
      <formula>AND($A155="",$F155&gt;0)</formula>
    </cfRule>
  </conditionalFormatting>
  <conditionalFormatting sqref="A171:A175">
    <cfRule type="expression" dxfId="106" priority="42">
      <formula>AND($A171="",$G171&gt;0)</formula>
    </cfRule>
  </conditionalFormatting>
  <conditionalFormatting sqref="A171:A175">
    <cfRule type="expression" dxfId="105" priority="41">
      <formula>AND($A171="",$F171&gt;0)</formula>
    </cfRule>
  </conditionalFormatting>
  <conditionalFormatting sqref="A188:A192">
    <cfRule type="expression" dxfId="104" priority="40">
      <formula>AND($A188="",$G188&gt;0)</formula>
    </cfRule>
  </conditionalFormatting>
  <conditionalFormatting sqref="A188:A192">
    <cfRule type="expression" dxfId="103" priority="39">
      <formula>AND($A188="",$F188&gt;0)</formula>
    </cfRule>
  </conditionalFormatting>
  <conditionalFormatting sqref="G51">
    <cfRule type="expression" dxfId="102" priority="37">
      <formula>#REF!="4 descriptors Selected"</formula>
    </cfRule>
    <cfRule type="expression" dxfId="101" priority="38">
      <formula>#REF!="Selected descriptors exceeds 4"</formula>
    </cfRule>
  </conditionalFormatting>
  <conditionalFormatting sqref="G70">
    <cfRule type="expression" dxfId="100" priority="35">
      <formula>$A62="6 descriptors Selected in Performance Standard 2"</formula>
    </cfRule>
    <cfRule type="expression" dxfId="99" priority="36">
      <formula>$A62="Selected descriptors exceeds 6"</formula>
    </cfRule>
  </conditionalFormatting>
  <conditionalFormatting sqref="G79">
    <cfRule type="expression" dxfId="98" priority="33">
      <formula>$A62="6 descriptors Selected in Performance Standard 2"</formula>
    </cfRule>
    <cfRule type="expression" dxfId="97" priority="34">
      <formula>$A62="Selected descriptors exceeds 6"</formula>
    </cfRule>
  </conditionalFormatting>
  <conditionalFormatting sqref="C34:C41">
    <cfRule type="expression" dxfId="96" priority="32">
      <formula>$A34="X"</formula>
    </cfRule>
  </conditionalFormatting>
  <conditionalFormatting sqref="C64:C69">
    <cfRule type="expression" dxfId="95" priority="31">
      <formula>$A64="X"</formula>
    </cfRule>
  </conditionalFormatting>
  <conditionalFormatting sqref="C74:C78">
    <cfRule type="expression" dxfId="94" priority="30">
      <formula>$A74="X"</formula>
    </cfRule>
  </conditionalFormatting>
  <conditionalFormatting sqref="A138">
    <cfRule type="cellIs" dxfId="93" priority="28" operator="equal">
      <formula>"Selected descriptors exceeds 5"</formula>
    </cfRule>
    <cfRule type="cellIs" dxfId="92" priority="29" operator="equal">
      <formula>"5 descriptors Selected in Performance Standard 3"</formula>
    </cfRule>
  </conditionalFormatting>
  <conditionalFormatting sqref="C139:C143">
    <cfRule type="expression" dxfId="91" priority="27">
      <formula>$A139="X"</formula>
    </cfRule>
  </conditionalFormatting>
  <conditionalFormatting sqref="C148:C151">
    <cfRule type="expression" dxfId="90" priority="26">
      <formula>$A148="X"</formula>
    </cfRule>
  </conditionalFormatting>
  <conditionalFormatting sqref="C155:C158">
    <cfRule type="expression" dxfId="89" priority="25">
      <formula>$A155="X"</formula>
    </cfRule>
  </conditionalFormatting>
  <conditionalFormatting sqref="A170">
    <cfRule type="cellIs" dxfId="88" priority="23" operator="equal">
      <formula>"Selected descriptors exceeds 5"</formula>
    </cfRule>
    <cfRule type="cellIs" dxfId="87" priority="24" operator="equal">
      <formula>"5 descriptors Selected in Performance Standard 3"</formula>
    </cfRule>
  </conditionalFormatting>
  <conditionalFormatting sqref="C171:C175">
    <cfRule type="expression" dxfId="86" priority="22">
      <formula>$A171="X"</formula>
    </cfRule>
  </conditionalFormatting>
  <conditionalFormatting sqref="A187">
    <cfRule type="cellIs" dxfId="85" priority="20" operator="equal">
      <formula>"Selected descriptors exceeds 5"</formula>
    </cfRule>
    <cfRule type="cellIs" dxfId="84" priority="21" operator="equal">
      <formula>"5 descriptors Selected in Performance Standard 3"</formula>
    </cfRule>
  </conditionalFormatting>
  <conditionalFormatting sqref="C188:C192">
    <cfRule type="expression" dxfId="83" priority="19">
      <formula>$A188="X"</formula>
    </cfRule>
  </conditionalFormatting>
  <conditionalFormatting sqref="F63:G69">
    <cfRule type="expression" dxfId="82" priority="18">
      <formula>$A63="X"</formula>
    </cfRule>
  </conditionalFormatting>
  <conditionalFormatting sqref="G63:G69">
    <cfRule type="expression" priority="17">
      <formula>$A63=""</formula>
    </cfRule>
  </conditionalFormatting>
  <conditionalFormatting sqref="F73:G78">
    <cfRule type="expression" dxfId="81" priority="16">
      <formula>$A73="X"</formula>
    </cfRule>
  </conditionalFormatting>
  <conditionalFormatting sqref="G73:G78">
    <cfRule type="expression" priority="15">
      <formula>$A73=""</formula>
    </cfRule>
  </conditionalFormatting>
  <conditionalFormatting sqref="F90:G95">
    <cfRule type="expression" dxfId="80" priority="14">
      <formula>$A90="X"</formula>
    </cfRule>
  </conditionalFormatting>
  <conditionalFormatting sqref="G90:G95">
    <cfRule type="expression" priority="13">
      <formula>$A90=""</formula>
    </cfRule>
  </conditionalFormatting>
  <conditionalFormatting sqref="F99:G103">
    <cfRule type="expression" dxfId="79" priority="12">
      <formula>$A99="X"</formula>
    </cfRule>
  </conditionalFormatting>
  <conditionalFormatting sqref="G99:G103">
    <cfRule type="expression" priority="11">
      <formula>$A99=""</formula>
    </cfRule>
  </conditionalFormatting>
  <conditionalFormatting sqref="F139:G143">
    <cfRule type="expression" dxfId="78" priority="10">
      <formula>$A139="X"</formula>
    </cfRule>
  </conditionalFormatting>
  <conditionalFormatting sqref="G139:G143">
    <cfRule type="expression" priority="9">
      <formula>$A139=""</formula>
    </cfRule>
  </conditionalFormatting>
  <conditionalFormatting sqref="F147:G151">
    <cfRule type="expression" dxfId="77" priority="8">
      <formula>$A147="X"</formula>
    </cfRule>
  </conditionalFormatting>
  <conditionalFormatting sqref="G147:G151">
    <cfRule type="expression" priority="7">
      <formula>$A147=""</formula>
    </cfRule>
  </conditionalFormatting>
  <conditionalFormatting sqref="F155:G158">
    <cfRule type="expression" dxfId="76" priority="6">
      <formula>$A155="X"</formula>
    </cfRule>
  </conditionalFormatting>
  <conditionalFormatting sqref="G155:G158">
    <cfRule type="expression" priority="5">
      <formula>$A155=""</formula>
    </cfRule>
  </conditionalFormatting>
  <conditionalFormatting sqref="F171:G175">
    <cfRule type="expression" dxfId="75" priority="4">
      <formula>$A171="X"</formula>
    </cfRule>
  </conditionalFormatting>
  <conditionalFormatting sqref="G171:G175">
    <cfRule type="expression" priority="3">
      <formula>$A171=""</formula>
    </cfRule>
  </conditionalFormatting>
  <conditionalFormatting sqref="F188:G192">
    <cfRule type="expression" dxfId="74" priority="2">
      <formula>$A188="X"</formula>
    </cfRule>
  </conditionalFormatting>
  <conditionalFormatting sqref="G188:G192">
    <cfRule type="expression" priority="1">
      <formula>$A188=""</formula>
    </cfRule>
  </conditionalFormatting>
  <dataValidations count="2">
    <dataValidation type="list" allowBlank="1" showInputMessage="1" showErrorMessage="1" promptTitle="Criteria " prompt="1=Unacceptable _x000a_2=Acceptable_x000a_3=Good_x000a_4=Outstanding" sqref="F33:G41 F45:G50 F63:G69 F73:G78 F90:G95 F99:G103 F115:G121 F125:G126 F139:G143 F147:G151 F155:G158 F171:G175 F188:G192">
      <formula1>"1,2,3,4"</formula1>
    </dataValidation>
    <dataValidation type="list" allowBlank="1" showInputMessage="1" showErrorMessage="1" sqref="A155:A158 A147:A151 A171:A175 A188:A192 A63:A69 A73:A78 A139:A143">
      <formula1>"X,x"</formula1>
    </dataValidation>
  </dataValidations>
  <pageMargins left="0.7" right="0.7" top="0.75" bottom="0.75" header="0.3" footer="0.3"/>
  <pageSetup paperSize="9" scale="59" orientation="portrait" r:id="rId1"/>
  <headerFooter>
    <oddHeader>&amp;C&amp;G</oddHeader>
  </headerFooter>
  <rowBreaks count="4" manualBreakCount="4">
    <brk id="43" max="16383" man="1"/>
    <brk id="84" max="16383" man="1"/>
    <brk id="132" max="16383" man="1"/>
    <brk id="168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7"/>
  <sheetViews>
    <sheetView showGridLines="0" tabSelected="1" view="pageBreakPreview" topLeftCell="A206" zoomScaleNormal="100" zoomScaleSheetLayoutView="100" workbookViewId="0">
      <selection activeCell="A194" sqref="A194:F194"/>
    </sheetView>
  </sheetViews>
  <sheetFormatPr defaultColWidth="9.109375" defaultRowHeight="13.8" x14ac:dyDescent="0.3"/>
  <cols>
    <col min="1" max="1" width="4.5546875" style="4" customWidth="1"/>
    <col min="2" max="2" width="4.6640625" style="20" customWidth="1"/>
    <col min="3" max="3" width="30" style="20" customWidth="1"/>
    <col min="4" max="4" width="38.33203125" style="20" customWidth="1"/>
    <col min="5" max="5" width="41.33203125" style="20" customWidth="1"/>
    <col min="6" max="6" width="18.88671875" style="4" customWidth="1"/>
    <col min="7" max="7" width="24.33203125" style="4" customWidth="1"/>
    <col min="8" max="12" width="9.109375" style="4"/>
    <col min="13" max="13" width="7.88671875" style="4" customWidth="1"/>
    <col min="14" max="14" width="20.88671875" style="4" customWidth="1"/>
    <col min="15" max="16384" width="9.109375" style="4"/>
  </cols>
  <sheetData>
    <row r="1" spans="1:7" ht="17.25" customHeight="1" x14ac:dyDescent="0.3">
      <c r="G1" s="4" t="s">
        <v>225</v>
      </c>
    </row>
    <row r="2" spans="1:7" ht="64.5" customHeight="1" x14ac:dyDescent="0.3">
      <c r="A2" s="550" t="s">
        <v>226</v>
      </c>
      <c r="B2" s="550"/>
      <c r="C2" s="550"/>
      <c r="D2" s="550"/>
      <c r="E2" s="550"/>
      <c r="F2" s="550"/>
      <c r="G2" s="550"/>
    </row>
    <row r="3" spans="1:7" s="27" customFormat="1" ht="22.8" thickBot="1" x14ac:dyDescent="0.35">
      <c r="A3" s="194"/>
      <c r="B3" s="194"/>
      <c r="C3" s="194"/>
      <c r="D3" s="194"/>
      <c r="E3" s="194"/>
    </row>
    <row r="4" spans="1:7" s="27" customFormat="1" ht="27" customHeight="1" thickBot="1" x14ac:dyDescent="0.35">
      <c r="A4" s="257" t="s">
        <v>92</v>
      </c>
      <c r="B4" s="258"/>
      <c r="C4" s="258"/>
      <c r="D4" s="258"/>
      <c r="E4" s="258"/>
      <c r="F4" s="258"/>
      <c r="G4" s="259"/>
    </row>
    <row r="5" spans="1:7" s="27" customFormat="1" ht="27" customHeight="1" thickBot="1" x14ac:dyDescent="0.35">
      <c r="A5" s="540"/>
      <c r="B5" s="540"/>
      <c r="C5" s="540"/>
      <c r="D5" s="540"/>
      <c r="E5" s="540"/>
      <c r="F5" s="540"/>
      <c r="G5" s="540"/>
    </row>
    <row r="6" spans="1:7" s="27" customFormat="1" ht="27" customHeight="1" thickBot="1" x14ac:dyDescent="0.35">
      <c r="A6" s="248" t="s">
        <v>89</v>
      </c>
      <c r="B6" s="249"/>
      <c r="C6" s="249"/>
      <c r="D6" s="249"/>
      <c r="E6" s="249"/>
      <c r="F6" s="249"/>
      <c r="G6" s="250"/>
    </row>
    <row r="7" spans="1:7" s="27" customFormat="1" ht="27" customHeight="1" thickBot="1" x14ac:dyDescent="0.35">
      <c r="A7" s="540"/>
      <c r="B7" s="540"/>
      <c r="C7" s="540"/>
      <c r="D7" s="540"/>
      <c r="E7" s="540"/>
      <c r="F7" s="540"/>
      <c r="G7" s="540"/>
    </row>
    <row r="8" spans="1:7" s="27" customFormat="1" ht="27" customHeight="1" x14ac:dyDescent="0.3">
      <c r="A8" s="251" t="s">
        <v>69</v>
      </c>
      <c r="B8" s="252"/>
      <c r="C8" s="253"/>
      <c r="D8" s="73"/>
      <c r="E8" s="189" t="s">
        <v>73</v>
      </c>
      <c r="F8" s="551"/>
      <c r="G8" s="255"/>
    </row>
    <row r="9" spans="1:7" s="27" customFormat="1" ht="27" customHeight="1" x14ac:dyDescent="0.3">
      <c r="A9" s="260" t="s">
        <v>70</v>
      </c>
      <c r="B9" s="261"/>
      <c r="C9" s="262"/>
      <c r="D9" s="74"/>
      <c r="E9" s="190" t="s">
        <v>74</v>
      </c>
      <c r="F9" s="541"/>
      <c r="G9" s="542"/>
    </row>
    <row r="10" spans="1:7" s="27" customFormat="1" ht="27" customHeight="1" thickBot="1" x14ac:dyDescent="0.35">
      <c r="A10" s="240" t="s">
        <v>71</v>
      </c>
      <c r="B10" s="241"/>
      <c r="C10" s="242"/>
      <c r="D10" s="75"/>
      <c r="E10" s="76" t="s">
        <v>75</v>
      </c>
      <c r="F10" s="543"/>
      <c r="G10" s="544"/>
    </row>
    <row r="11" spans="1:7" s="27" customFormat="1" ht="30.75" customHeight="1" thickBot="1" x14ac:dyDescent="0.35">
      <c r="A11" s="545" t="s">
        <v>72</v>
      </c>
      <c r="B11" s="546"/>
      <c r="C11" s="546"/>
      <c r="D11" s="547"/>
      <c r="E11" s="548"/>
      <c r="F11" s="548"/>
      <c r="G11" s="549"/>
    </row>
    <row r="12" spans="1:7" s="27" customFormat="1" ht="27" customHeight="1" thickBot="1" x14ac:dyDescent="0.35">
      <c r="A12" s="540"/>
      <c r="B12" s="540"/>
      <c r="C12" s="540"/>
      <c r="D12" s="540"/>
      <c r="E12" s="540"/>
      <c r="F12" s="540"/>
      <c r="G12" s="540"/>
    </row>
    <row r="13" spans="1:7" s="27" customFormat="1" ht="27" customHeight="1" thickBot="1" x14ac:dyDescent="0.35">
      <c r="A13" s="248" t="s">
        <v>88</v>
      </c>
      <c r="B13" s="249"/>
      <c r="C13" s="249"/>
      <c r="D13" s="249"/>
      <c r="E13" s="249"/>
      <c r="F13" s="249"/>
      <c r="G13" s="250"/>
    </row>
    <row r="14" spans="1:7" s="27" customFormat="1" ht="27" customHeight="1" thickBot="1" x14ac:dyDescent="0.35">
      <c r="A14" s="540"/>
      <c r="B14" s="540"/>
      <c r="C14" s="540"/>
      <c r="D14" s="540"/>
      <c r="E14" s="540"/>
      <c r="F14" s="540"/>
      <c r="G14" s="540"/>
    </row>
    <row r="15" spans="1:7" s="27" customFormat="1" ht="27" customHeight="1" x14ac:dyDescent="0.3">
      <c r="A15" s="251" t="s">
        <v>69</v>
      </c>
      <c r="B15" s="252"/>
      <c r="C15" s="253"/>
      <c r="D15" s="81"/>
      <c r="E15" s="78" t="s">
        <v>73</v>
      </c>
      <c r="F15" s="254"/>
      <c r="G15" s="255"/>
    </row>
    <row r="16" spans="1:7" s="27" customFormat="1" ht="27" customHeight="1" thickBot="1" x14ac:dyDescent="0.35">
      <c r="A16" s="276" t="s">
        <v>70</v>
      </c>
      <c r="B16" s="277"/>
      <c r="C16" s="278"/>
      <c r="D16" s="83"/>
      <c r="E16" s="80" t="s">
        <v>74</v>
      </c>
      <c r="F16" s="279"/>
      <c r="G16" s="280"/>
    </row>
    <row r="17" spans="1:7" s="27" customFormat="1" ht="27" customHeight="1" thickBot="1" x14ac:dyDescent="0.35">
      <c r="A17" s="540"/>
      <c r="B17" s="540"/>
      <c r="C17" s="540"/>
      <c r="D17" s="540"/>
      <c r="E17" s="540"/>
      <c r="F17" s="540"/>
      <c r="G17" s="540"/>
    </row>
    <row r="18" spans="1:7" s="27" customFormat="1" ht="27" customHeight="1" thickBot="1" x14ac:dyDescent="0.35">
      <c r="A18" s="248" t="s">
        <v>87</v>
      </c>
      <c r="B18" s="249"/>
      <c r="C18" s="249"/>
      <c r="D18" s="249"/>
      <c r="E18" s="249"/>
      <c r="F18" s="249"/>
      <c r="G18" s="250"/>
    </row>
    <row r="19" spans="1:7" s="27" customFormat="1" ht="27" customHeight="1" thickBot="1" x14ac:dyDescent="0.35">
      <c r="A19" s="540"/>
      <c r="B19" s="540"/>
      <c r="C19" s="540"/>
      <c r="D19" s="540"/>
      <c r="E19" s="540"/>
      <c r="F19" s="540"/>
      <c r="G19" s="540"/>
    </row>
    <row r="20" spans="1:7" s="27" customFormat="1" ht="27" customHeight="1" x14ac:dyDescent="0.3">
      <c r="A20" s="281" t="s">
        <v>76</v>
      </c>
      <c r="B20" s="282"/>
      <c r="C20" s="282"/>
      <c r="D20" s="81"/>
      <c r="E20" s="189" t="s">
        <v>79</v>
      </c>
      <c r="F20" s="551"/>
      <c r="G20" s="255"/>
    </row>
    <row r="21" spans="1:7" s="27" customFormat="1" ht="27" customHeight="1" x14ac:dyDescent="0.3">
      <c r="A21" s="286" t="s">
        <v>77</v>
      </c>
      <c r="B21" s="287"/>
      <c r="C21" s="287"/>
      <c r="D21" s="82"/>
      <c r="E21" s="190" t="s">
        <v>80</v>
      </c>
      <c r="F21" s="541"/>
      <c r="G21" s="542"/>
    </row>
    <row r="22" spans="1:7" s="27" customFormat="1" ht="27" customHeight="1" thickBot="1" x14ac:dyDescent="0.35">
      <c r="A22" s="263" t="s">
        <v>78</v>
      </c>
      <c r="B22" s="264"/>
      <c r="C22" s="264"/>
      <c r="D22" s="83"/>
      <c r="E22" s="84" t="s">
        <v>81</v>
      </c>
      <c r="F22" s="553"/>
      <c r="G22" s="280"/>
    </row>
    <row r="23" spans="1:7" s="27" customFormat="1" ht="27" customHeight="1" thickBot="1" x14ac:dyDescent="0.35">
      <c r="A23" s="540"/>
      <c r="B23" s="540"/>
      <c r="C23" s="540"/>
      <c r="D23" s="540"/>
      <c r="E23" s="540"/>
      <c r="F23" s="540"/>
      <c r="G23" s="540"/>
    </row>
    <row r="24" spans="1:7" s="27" customFormat="1" ht="27" customHeight="1" thickBot="1" x14ac:dyDescent="0.35">
      <c r="A24" s="248" t="s">
        <v>86</v>
      </c>
      <c r="B24" s="249"/>
      <c r="C24" s="249"/>
      <c r="D24" s="249"/>
      <c r="E24" s="249"/>
      <c r="F24" s="249"/>
      <c r="G24" s="250"/>
    </row>
    <row r="25" spans="1:7" s="27" customFormat="1" ht="24" customHeight="1" thickBot="1" x14ac:dyDescent="0.35">
      <c r="A25" s="540"/>
      <c r="B25" s="540"/>
      <c r="C25" s="540"/>
      <c r="D25" s="540"/>
      <c r="E25" s="540"/>
      <c r="F25" s="540"/>
      <c r="G25" s="540"/>
    </row>
    <row r="26" spans="1:7" s="27" customFormat="1" ht="14.4" thickBot="1" x14ac:dyDescent="0.35">
      <c r="A26" s="268" t="s">
        <v>82</v>
      </c>
      <c r="B26" s="269"/>
      <c r="C26" s="552"/>
      <c r="D26" s="136" t="s">
        <v>83</v>
      </c>
      <c r="E26" s="137" t="s">
        <v>101</v>
      </c>
      <c r="F26" s="268" t="s">
        <v>85</v>
      </c>
      <c r="G26" s="270"/>
    </row>
    <row r="27" spans="1:7" s="27" customFormat="1" ht="136.5" customHeight="1" thickBot="1" x14ac:dyDescent="0.35">
      <c r="A27" s="554"/>
      <c r="B27" s="274"/>
      <c r="C27" s="555"/>
      <c r="D27" s="138"/>
      <c r="E27" s="139"/>
      <c r="F27" s="554"/>
      <c r="G27" s="275"/>
    </row>
    <row r="28" spans="1:7" s="27" customFormat="1" ht="22.8" thickBot="1" x14ac:dyDescent="0.35">
      <c r="A28" s="194"/>
      <c r="B28" s="194"/>
      <c r="C28" s="194"/>
      <c r="D28" s="194"/>
      <c r="E28" s="194"/>
    </row>
    <row r="29" spans="1:7" ht="27" customHeight="1" thickBot="1" x14ac:dyDescent="0.35">
      <c r="A29" s="556" t="s">
        <v>235</v>
      </c>
      <c r="B29" s="557"/>
      <c r="C29" s="557"/>
      <c r="D29" s="557"/>
      <c r="E29" s="557"/>
      <c r="F29" s="557"/>
      <c r="G29" s="558"/>
    </row>
    <row r="30" spans="1:7" ht="15" customHeight="1" thickBot="1" x14ac:dyDescent="0.35">
      <c r="A30" s="27"/>
      <c r="B30" s="140"/>
      <c r="C30" s="140"/>
      <c r="D30" s="140"/>
      <c r="E30" s="140"/>
    </row>
    <row r="31" spans="1:7" ht="63.75" customHeight="1" thickBot="1" x14ac:dyDescent="0.35">
      <c r="A31" s="559" t="s">
        <v>227</v>
      </c>
      <c r="B31" s="560"/>
      <c r="C31" s="560"/>
      <c r="D31" s="560"/>
      <c r="E31" s="560"/>
      <c r="F31" s="560"/>
      <c r="G31" s="561"/>
    </row>
    <row r="32" spans="1:7" ht="15" customHeight="1" thickBot="1" x14ac:dyDescent="0.35">
      <c r="A32" s="27"/>
      <c r="B32" s="140"/>
      <c r="C32" s="140"/>
      <c r="D32" s="140"/>
      <c r="E32" s="140"/>
    </row>
    <row r="33" spans="1:7" ht="23.1" customHeight="1" thickBot="1" x14ac:dyDescent="0.35">
      <c r="A33" s="514" t="s">
        <v>134</v>
      </c>
      <c r="B33" s="562"/>
      <c r="C33" s="562"/>
      <c r="D33" s="562"/>
      <c r="E33" s="562"/>
      <c r="F33" s="10" t="s">
        <v>135</v>
      </c>
      <c r="G33" s="58" t="s">
        <v>5</v>
      </c>
    </row>
    <row r="34" spans="1:7" ht="30" customHeight="1" x14ac:dyDescent="0.3">
      <c r="A34" s="313"/>
      <c r="B34" s="90" t="s">
        <v>1</v>
      </c>
      <c r="C34" s="315" t="s">
        <v>31</v>
      </c>
      <c r="D34" s="563"/>
      <c r="E34" s="457"/>
      <c r="F34" s="60"/>
      <c r="G34" s="60"/>
    </row>
    <row r="35" spans="1:7" ht="30" customHeight="1" x14ac:dyDescent="0.3">
      <c r="A35" s="313"/>
      <c r="B35" s="91" t="s">
        <v>3</v>
      </c>
      <c r="C35" s="291" t="s">
        <v>32</v>
      </c>
      <c r="D35" s="564"/>
      <c r="E35" s="459"/>
      <c r="F35" s="60"/>
      <c r="G35" s="60"/>
    </row>
    <row r="36" spans="1:7" ht="30" customHeight="1" x14ac:dyDescent="0.3">
      <c r="A36" s="313"/>
      <c r="B36" s="91" t="s">
        <v>136</v>
      </c>
      <c r="C36" s="291" t="s">
        <v>33</v>
      </c>
      <c r="D36" s="564"/>
      <c r="E36" s="459"/>
      <c r="F36" s="60"/>
      <c r="G36" s="60"/>
    </row>
    <row r="37" spans="1:7" ht="30" customHeight="1" x14ac:dyDescent="0.3">
      <c r="A37" s="313"/>
      <c r="B37" s="91" t="s">
        <v>52</v>
      </c>
      <c r="C37" s="291" t="s">
        <v>34</v>
      </c>
      <c r="D37" s="564"/>
      <c r="E37" s="459"/>
      <c r="F37" s="60"/>
      <c r="G37" s="60"/>
    </row>
    <row r="38" spans="1:7" ht="30" customHeight="1" x14ac:dyDescent="0.3">
      <c r="A38" s="313"/>
      <c r="B38" s="91" t="s">
        <v>16</v>
      </c>
      <c r="C38" s="291" t="s">
        <v>35</v>
      </c>
      <c r="D38" s="564"/>
      <c r="E38" s="459"/>
      <c r="F38" s="60"/>
      <c r="G38" s="60"/>
    </row>
    <row r="39" spans="1:7" ht="30" customHeight="1" x14ac:dyDescent="0.3">
      <c r="A39" s="313"/>
      <c r="B39" s="91" t="s">
        <v>53</v>
      </c>
      <c r="C39" s="291" t="s">
        <v>36</v>
      </c>
      <c r="D39" s="564"/>
      <c r="E39" s="459"/>
      <c r="F39" s="60"/>
      <c r="G39" s="60"/>
    </row>
    <row r="40" spans="1:7" ht="30" customHeight="1" x14ac:dyDescent="0.3">
      <c r="A40" s="313"/>
      <c r="B40" s="91" t="s">
        <v>115</v>
      </c>
      <c r="C40" s="291" t="s">
        <v>37</v>
      </c>
      <c r="D40" s="564"/>
      <c r="E40" s="459"/>
      <c r="F40" s="60"/>
      <c r="G40" s="60"/>
    </row>
    <row r="41" spans="1:7" ht="30" customHeight="1" x14ac:dyDescent="0.3">
      <c r="A41" s="313"/>
      <c r="B41" s="91" t="s">
        <v>137</v>
      </c>
      <c r="C41" s="291" t="s">
        <v>99</v>
      </c>
      <c r="D41" s="564"/>
      <c r="E41" s="459"/>
      <c r="F41" s="60"/>
      <c r="G41" s="60"/>
    </row>
    <row r="42" spans="1:7" ht="30" customHeight="1" thickBot="1" x14ac:dyDescent="0.35">
      <c r="A42" s="314"/>
      <c r="B42" s="92" t="s">
        <v>138</v>
      </c>
      <c r="C42" s="294" t="s">
        <v>139</v>
      </c>
      <c r="D42" s="568"/>
      <c r="E42" s="449"/>
      <c r="F42" s="60"/>
      <c r="G42" s="60"/>
    </row>
    <row r="43" spans="1:7" ht="23.1" customHeight="1" thickBot="1" x14ac:dyDescent="0.35">
      <c r="A43" s="453" t="s">
        <v>140</v>
      </c>
      <c r="B43" s="454"/>
      <c r="C43" s="454"/>
      <c r="D43" s="454"/>
      <c r="E43" s="454"/>
      <c r="F43" s="455"/>
      <c r="G43" s="141">
        <f>SUM(G34:G42)</f>
        <v>0</v>
      </c>
    </row>
    <row r="44" spans="1:7" ht="23.1" customHeight="1" thickBot="1" x14ac:dyDescent="0.35">
      <c r="A44" s="27"/>
      <c r="B44" s="142"/>
      <c r="C44" s="142"/>
      <c r="D44" s="142"/>
      <c r="E44" s="142"/>
    </row>
    <row r="45" spans="1:7" ht="23.1" customHeight="1" thickBot="1" x14ac:dyDescent="0.35">
      <c r="A45" s="514" t="s">
        <v>141</v>
      </c>
      <c r="B45" s="562"/>
      <c r="C45" s="562"/>
      <c r="D45" s="562"/>
      <c r="E45" s="562"/>
      <c r="F45" s="191" t="s">
        <v>135</v>
      </c>
      <c r="G45" s="191" t="s">
        <v>142</v>
      </c>
    </row>
    <row r="46" spans="1:7" ht="30" customHeight="1" x14ac:dyDescent="0.3">
      <c r="A46" s="565"/>
      <c r="B46" s="90" t="s">
        <v>1</v>
      </c>
      <c r="C46" s="315" t="s">
        <v>143</v>
      </c>
      <c r="D46" s="563"/>
      <c r="E46" s="457"/>
      <c r="F46" s="47"/>
      <c r="G46" s="47"/>
    </row>
    <row r="47" spans="1:7" ht="30" customHeight="1" x14ac:dyDescent="0.3">
      <c r="A47" s="566"/>
      <c r="B47" s="91" t="s">
        <v>3</v>
      </c>
      <c r="C47" s="291" t="s">
        <v>144</v>
      </c>
      <c r="D47" s="564"/>
      <c r="E47" s="459"/>
      <c r="F47" s="60"/>
      <c r="G47" s="60"/>
    </row>
    <row r="48" spans="1:7" ht="30" customHeight="1" x14ac:dyDescent="0.3">
      <c r="A48" s="566"/>
      <c r="B48" s="91" t="s">
        <v>136</v>
      </c>
      <c r="C48" s="291" t="s">
        <v>145</v>
      </c>
      <c r="D48" s="564"/>
      <c r="E48" s="459"/>
      <c r="F48" s="60"/>
      <c r="G48" s="60"/>
    </row>
    <row r="49" spans="1:7" ht="30" customHeight="1" x14ac:dyDescent="0.3">
      <c r="A49" s="566"/>
      <c r="B49" s="91" t="s">
        <v>52</v>
      </c>
      <c r="C49" s="291" t="s">
        <v>146</v>
      </c>
      <c r="D49" s="564"/>
      <c r="E49" s="459"/>
      <c r="F49" s="60"/>
      <c r="G49" s="60"/>
    </row>
    <row r="50" spans="1:7" ht="30" customHeight="1" x14ac:dyDescent="0.3">
      <c r="A50" s="566"/>
      <c r="B50" s="91" t="s">
        <v>16</v>
      </c>
      <c r="C50" s="291" t="s">
        <v>147</v>
      </c>
      <c r="D50" s="564"/>
      <c r="E50" s="459"/>
      <c r="F50" s="60"/>
      <c r="G50" s="60"/>
    </row>
    <row r="51" spans="1:7" ht="30" customHeight="1" thickBot="1" x14ac:dyDescent="0.35">
      <c r="A51" s="566"/>
      <c r="B51" s="143" t="s">
        <v>53</v>
      </c>
      <c r="C51" s="473" t="s">
        <v>148</v>
      </c>
      <c r="D51" s="567"/>
      <c r="E51" s="471"/>
      <c r="F51" s="93"/>
      <c r="G51" s="93"/>
    </row>
    <row r="52" spans="1:7" ht="23.1" customHeight="1" thickBot="1" x14ac:dyDescent="0.35">
      <c r="A52" s="514" t="s">
        <v>140</v>
      </c>
      <c r="B52" s="562"/>
      <c r="C52" s="562"/>
      <c r="D52" s="562"/>
      <c r="E52" s="562"/>
      <c r="F52" s="571"/>
      <c r="G52" s="144">
        <f>SUM(G46:G51)</f>
        <v>0</v>
      </c>
    </row>
    <row r="53" spans="1:7" ht="23.1" customHeight="1" thickBot="1" x14ac:dyDescent="0.35">
      <c r="A53" s="325" t="s">
        <v>149</v>
      </c>
      <c r="B53" s="326"/>
      <c r="C53" s="326"/>
      <c r="D53" s="326"/>
      <c r="E53" s="326"/>
      <c r="F53" s="376"/>
      <c r="G53" s="145">
        <f>G43+G52</f>
        <v>0</v>
      </c>
    </row>
    <row r="54" spans="1:7" ht="23.1" customHeight="1" thickBot="1" x14ac:dyDescent="0.35">
      <c r="A54" s="572" t="s">
        <v>30</v>
      </c>
      <c r="B54" s="573"/>
      <c r="C54" s="573"/>
      <c r="D54" s="573"/>
      <c r="E54" s="573"/>
      <c r="F54" s="573"/>
      <c r="G54" s="574"/>
    </row>
    <row r="55" spans="1:7" s="71" customFormat="1" ht="65.099999999999994" customHeight="1" thickBot="1" x14ac:dyDescent="0.35">
      <c r="A55" s="146" t="s">
        <v>150</v>
      </c>
      <c r="B55" s="271"/>
      <c r="C55" s="272"/>
      <c r="D55" s="272"/>
      <c r="E55" s="272"/>
      <c r="F55" s="272"/>
      <c r="G55" s="371"/>
    </row>
    <row r="56" spans="1:7" s="71" customFormat="1" ht="65.099999999999994" customHeight="1" thickBot="1" x14ac:dyDescent="0.35">
      <c r="A56" s="104" t="s">
        <v>5</v>
      </c>
      <c r="B56" s="271"/>
      <c r="C56" s="272"/>
      <c r="D56" s="272"/>
      <c r="E56" s="272"/>
      <c r="F56" s="272"/>
      <c r="G56" s="371"/>
    </row>
    <row r="57" spans="1:7" ht="17.25" customHeight="1" thickBot="1" x14ac:dyDescent="0.35">
      <c r="B57" s="147"/>
      <c r="C57" s="148"/>
      <c r="D57" s="148"/>
      <c r="E57" s="148"/>
    </row>
    <row r="58" spans="1:7" ht="23.1" customHeight="1" thickBot="1" x14ac:dyDescent="0.35">
      <c r="A58" s="257" t="s">
        <v>236</v>
      </c>
      <c r="B58" s="258"/>
      <c r="C58" s="258"/>
      <c r="D58" s="258"/>
      <c r="E58" s="258"/>
      <c r="F58" s="258"/>
      <c r="G58" s="259"/>
    </row>
    <row r="59" spans="1:7" ht="15" customHeight="1" thickBot="1" x14ac:dyDescent="0.35">
      <c r="B59" s="149"/>
    </row>
    <row r="60" spans="1:7" ht="47.25" customHeight="1" thickBot="1" x14ac:dyDescent="0.35">
      <c r="A60" s="307" t="s">
        <v>228</v>
      </c>
      <c r="B60" s="308"/>
      <c r="C60" s="308"/>
      <c r="D60" s="308"/>
      <c r="E60" s="308"/>
      <c r="F60" s="308"/>
      <c r="G60" s="309"/>
    </row>
    <row r="61" spans="1:7" ht="14.4" thickBot="1" x14ac:dyDescent="0.35">
      <c r="A61" s="232"/>
      <c r="B61" s="232"/>
      <c r="C61" s="232"/>
      <c r="D61" s="232"/>
      <c r="E61" s="232"/>
      <c r="F61" s="232"/>
      <c r="G61" s="232"/>
    </row>
    <row r="62" spans="1:7" ht="21" customHeight="1" thickBot="1" x14ac:dyDescent="0.35">
      <c r="A62" s="559" t="s">
        <v>291</v>
      </c>
      <c r="B62" s="560"/>
      <c r="C62" s="560"/>
      <c r="D62" s="560"/>
      <c r="E62" s="560"/>
      <c r="F62" s="560"/>
      <c r="G62" s="561"/>
    </row>
    <row r="63" spans="1:7" ht="15" customHeight="1" thickBot="1" x14ac:dyDescent="0.35">
      <c r="B63" s="149"/>
    </row>
    <row r="64" spans="1:7" ht="23.1" customHeight="1" thickBot="1" x14ac:dyDescent="0.35">
      <c r="A64" s="514" t="s">
        <v>151</v>
      </c>
      <c r="B64" s="562"/>
      <c r="C64" s="562"/>
      <c r="D64" s="562"/>
      <c r="E64" s="562"/>
      <c r="F64" s="191" t="s">
        <v>135</v>
      </c>
      <c r="G64" s="191" t="s">
        <v>142</v>
      </c>
    </row>
    <row r="65" spans="1:7" ht="30" customHeight="1" x14ac:dyDescent="0.3">
      <c r="A65" s="312"/>
      <c r="B65" s="150" t="s">
        <v>1</v>
      </c>
      <c r="C65" s="315" t="s">
        <v>152</v>
      </c>
      <c r="D65" s="563"/>
      <c r="E65" s="569"/>
      <c r="F65" s="47"/>
      <c r="G65" s="47"/>
    </row>
    <row r="66" spans="1:7" ht="30" customHeight="1" x14ac:dyDescent="0.3">
      <c r="A66" s="313"/>
      <c r="B66" s="151" t="s">
        <v>3</v>
      </c>
      <c r="C66" s="291" t="s">
        <v>153</v>
      </c>
      <c r="D66" s="564"/>
      <c r="E66" s="570"/>
      <c r="F66" s="60"/>
      <c r="G66" s="60"/>
    </row>
    <row r="67" spans="1:7" ht="30" customHeight="1" x14ac:dyDescent="0.3">
      <c r="A67" s="313"/>
      <c r="B67" s="151" t="s">
        <v>136</v>
      </c>
      <c r="C67" s="291" t="s">
        <v>154</v>
      </c>
      <c r="D67" s="564"/>
      <c r="E67" s="570"/>
      <c r="F67" s="60"/>
      <c r="G67" s="60"/>
    </row>
    <row r="68" spans="1:7" ht="30" customHeight="1" x14ac:dyDescent="0.3">
      <c r="A68" s="313"/>
      <c r="B68" s="151" t="s">
        <v>52</v>
      </c>
      <c r="C68" s="291" t="s">
        <v>155</v>
      </c>
      <c r="D68" s="564"/>
      <c r="E68" s="570"/>
      <c r="F68" s="60"/>
      <c r="G68" s="60"/>
    </row>
    <row r="69" spans="1:7" ht="30" customHeight="1" x14ac:dyDescent="0.3">
      <c r="A69" s="313"/>
      <c r="B69" s="151" t="s">
        <v>16</v>
      </c>
      <c r="C69" s="291" t="s">
        <v>156</v>
      </c>
      <c r="D69" s="564"/>
      <c r="E69" s="570"/>
      <c r="F69" s="60"/>
      <c r="G69" s="60"/>
    </row>
    <row r="70" spans="1:7" ht="30" customHeight="1" x14ac:dyDescent="0.3">
      <c r="A70" s="313"/>
      <c r="B70" s="151" t="s">
        <v>53</v>
      </c>
      <c r="C70" s="291" t="s">
        <v>157</v>
      </c>
      <c r="D70" s="564"/>
      <c r="E70" s="570"/>
      <c r="F70" s="60"/>
      <c r="G70" s="60"/>
    </row>
    <row r="71" spans="1:7" ht="30" customHeight="1" thickBot="1" x14ac:dyDescent="0.35">
      <c r="A71" s="314"/>
      <c r="B71" s="152" t="s">
        <v>115</v>
      </c>
      <c r="C71" s="294" t="s">
        <v>158</v>
      </c>
      <c r="D71" s="568"/>
      <c r="E71" s="575"/>
      <c r="F71" s="93"/>
      <c r="G71" s="93"/>
    </row>
    <row r="72" spans="1:7" ht="23.1" customHeight="1" thickBot="1" x14ac:dyDescent="0.35">
      <c r="A72" s="453" t="s">
        <v>140</v>
      </c>
      <c r="B72" s="454"/>
      <c r="C72" s="454"/>
      <c r="D72" s="454"/>
      <c r="E72" s="454"/>
      <c r="F72" s="455"/>
      <c r="G72" s="144">
        <f>SUM(G65:G71)</f>
        <v>0</v>
      </c>
    </row>
    <row r="73" spans="1:7" ht="23.1" customHeight="1" thickBot="1" x14ac:dyDescent="0.35">
      <c r="A73" s="600"/>
      <c r="B73" s="600"/>
      <c r="C73" s="600"/>
      <c r="D73" s="600"/>
      <c r="E73" s="600"/>
      <c r="F73" s="153"/>
    </row>
    <row r="74" spans="1:7" ht="23.1" customHeight="1" thickBot="1" x14ac:dyDescent="0.35">
      <c r="A74" s="514" t="s">
        <v>159</v>
      </c>
      <c r="B74" s="562"/>
      <c r="C74" s="562"/>
      <c r="D74" s="562"/>
      <c r="E74" s="571"/>
      <c r="F74" s="154" t="s">
        <v>135</v>
      </c>
      <c r="G74" s="191" t="s">
        <v>142</v>
      </c>
    </row>
    <row r="75" spans="1:7" ht="30" customHeight="1" x14ac:dyDescent="0.3">
      <c r="A75" s="312"/>
      <c r="B75" s="90" t="s">
        <v>1</v>
      </c>
      <c r="C75" s="315" t="s">
        <v>160</v>
      </c>
      <c r="D75" s="563"/>
      <c r="E75" s="569"/>
      <c r="F75" s="47"/>
      <c r="G75" s="47"/>
    </row>
    <row r="76" spans="1:7" ht="30" customHeight="1" x14ac:dyDescent="0.3">
      <c r="A76" s="313"/>
      <c r="B76" s="90" t="s">
        <v>3</v>
      </c>
      <c r="C76" s="291" t="s">
        <v>161</v>
      </c>
      <c r="D76" s="564"/>
      <c r="E76" s="570"/>
      <c r="F76" s="60"/>
      <c r="G76" s="60"/>
    </row>
    <row r="77" spans="1:7" ht="30" customHeight="1" x14ac:dyDescent="0.3">
      <c r="A77" s="313"/>
      <c r="B77" s="90" t="s">
        <v>136</v>
      </c>
      <c r="C77" s="291" t="s">
        <v>162</v>
      </c>
      <c r="D77" s="564"/>
      <c r="E77" s="570"/>
      <c r="F77" s="60"/>
      <c r="G77" s="60"/>
    </row>
    <row r="78" spans="1:7" ht="30" customHeight="1" x14ac:dyDescent="0.3">
      <c r="A78" s="313"/>
      <c r="B78" s="90" t="s">
        <v>52</v>
      </c>
      <c r="C78" s="291" t="s">
        <v>163</v>
      </c>
      <c r="D78" s="564"/>
      <c r="E78" s="570"/>
      <c r="F78" s="60"/>
      <c r="G78" s="60"/>
    </row>
    <row r="79" spans="1:7" ht="30" customHeight="1" x14ac:dyDescent="0.3">
      <c r="A79" s="313"/>
      <c r="B79" s="90" t="s">
        <v>16</v>
      </c>
      <c r="C79" s="291" t="s">
        <v>164</v>
      </c>
      <c r="D79" s="564"/>
      <c r="E79" s="570"/>
      <c r="F79" s="60"/>
      <c r="G79" s="60"/>
    </row>
    <row r="80" spans="1:7" ht="30" customHeight="1" thickBot="1" x14ac:dyDescent="0.35">
      <c r="A80" s="314"/>
      <c r="B80" s="90" t="s">
        <v>53</v>
      </c>
      <c r="C80" s="294" t="s">
        <v>165</v>
      </c>
      <c r="D80" s="568"/>
      <c r="E80" s="575"/>
      <c r="F80" s="93"/>
      <c r="G80" s="93"/>
    </row>
    <row r="81" spans="1:7" ht="23.1" customHeight="1" thickBot="1" x14ac:dyDescent="0.35">
      <c r="A81" s="453" t="s">
        <v>140</v>
      </c>
      <c r="B81" s="454"/>
      <c r="C81" s="454"/>
      <c r="D81" s="454"/>
      <c r="E81" s="454"/>
      <c r="F81" s="455"/>
      <c r="G81" s="144">
        <f>SUM(G75:G80)</f>
        <v>0</v>
      </c>
    </row>
    <row r="82" spans="1:7" ht="23.1" customHeight="1" thickBot="1" x14ac:dyDescent="0.35">
      <c r="A82" s="572" t="s">
        <v>166</v>
      </c>
      <c r="B82" s="573"/>
      <c r="C82" s="573"/>
      <c r="D82" s="573"/>
      <c r="E82" s="573"/>
      <c r="F82" s="574"/>
      <c r="G82" s="145">
        <f>(G72+G81)</f>
        <v>0</v>
      </c>
    </row>
    <row r="83" spans="1:7" ht="23.1" customHeight="1" thickBot="1" x14ac:dyDescent="0.35">
      <c r="A83" s="572" t="s">
        <v>30</v>
      </c>
      <c r="B83" s="573"/>
      <c r="C83" s="573"/>
      <c r="D83" s="573"/>
      <c r="E83" s="573"/>
      <c r="F83" s="573"/>
      <c r="G83" s="574"/>
    </row>
    <row r="84" spans="1:7" ht="65.099999999999994" customHeight="1" thickBot="1" x14ac:dyDescent="0.35">
      <c r="A84" s="155" t="s">
        <v>150</v>
      </c>
      <c r="B84" s="580"/>
      <c r="C84" s="581"/>
      <c r="D84" s="581"/>
      <c r="E84" s="581"/>
      <c r="F84" s="581"/>
      <c r="G84" s="582"/>
    </row>
    <row r="85" spans="1:7" ht="65.099999999999994" customHeight="1" thickBot="1" x14ac:dyDescent="0.35">
      <c r="A85" s="156" t="s">
        <v>5</v>
      </c>
      <c r="B85" s="580"/>
      <c r="C85" s="581"/>
      <c r="D85" s="581"/>
      <c r="E85" s="581"/>
      <c r="F85" s="581"/>
      <c r="G85" s="582"/>
    </row>
    <row r="86" spans="1:7" ht="19.5" customHeight="1" thickBot="1" x14ac:dyDescent="0.35"/>
    <row r="87" spans="1:7" ht="27" customHeight="1" thickBot="1" x14ac:dyDescent="0.35">
      <c r="A87" s="257" t="s">
        <v>237</v>
      </c>
      <c r="B87" s="258"/>
      <c r="C87" s="258"/>
      <c r="D87" s="258"/>
      <c r="E87" s="258"/>
      <c r="F87" s="258"/>
      <c r="G87" s="259"/>
    </row>
    <row r="88" spans="1:7" ht="15" customHeight="1" thickBot="1" x14ac:dyDescent="0.35">
      <c r="B88" s="157"/>
    </row>
    <row r="89" spans="1:7" ht="30" customHeight="1" thickBot="1" x14ac:dyDescent="0.35">
      <c r="A89" s="559" t="s">
        <v>229</v>
      </c>
      <c r="B89" s="560"/>
      <c r="C89" s="560"/>
      <c r="D89" s="560"/>
      <c r="E89" s="560"/>
      <c r="F89" s="560"/>
      <c r="G89" s="561"/>
    </row>
    <row r="90" spans="1:7" ht="21" customHeight="1" thickBot="1" x14ac:dyDescent="0.35">
      <c r="B90" s="157"/>
    </row>
    <row r="91" spans="1:7" ht="23.1" customHeight="1" thickBot="1" x14ac:dyDescent="0.35">
      <c r="A91" s="514" t="s">
        <v>167</v>
      </c>
      <c r="B91" s="562"/>
      <c r="C91" s="562"/>
      <c r="D91" s="562"/>
      <c r="E91" s="562"/>
      <c r="F91" s="58" t="s">
        <v>135</v>
      </c>
      <c r="G91" s="58" t="s">
        <v>142</v>
      </c>
    </row>
    <row r="92" spans="1:7" ht="30" customHeight="1" x14ac:dyDescent="0.3">
      <c r="A92" s="312"/>
      <c r="B92" s="90" t="s">
        <v>1</v>
      </c>
      <c r="C92" s="315" t="s">
        <v>168</v>
      </c>
      <c r="D92" s="563"/>
      <c r="E92" s="569"/>
      <c r="F92" s="47"/>
      <c r="G92" s="47"/>
    </row>
    <row r="93" spans="1:7" ht="30" customHeight="1" x14ac:dyDescent="0.3">
      <c r="A93" s="313"/>
      <c r="B93" s="90" t="s">
        <v>3</v>
      </c>
      <c r="C93" s="291" t="s">
        <v>169</v>
      </c>
      <c r="D93" s="564"/>
      <c r="E93" s="570"/>
      <c r="F93" s="60"/>
      <c r="G93" s="60"/>
    </row>
    <row r="94" spans="1:7" ht="30" customHeight="1" x14ac:dyDescent="0.3">
      <c r="A94" s="313"/>
      <c r="B94" s="90" t="s">
        <v>136</v>
      </c>
      <c r="C94" s="291" t="s">
        <v>170</v>
      </c>
      <c r="D94" s="564"/>
      <c r="E94" s="570"/>
      <c r="F94" s="60"/>
      <c r="G94" s="60"/>
    </row>
    <row r="95" spans="1:7" ht="30" customHeight="1" x14ac:dyDescent="0.3">
      <c r="A95" s="313"/>
      <c r="B95" s="90" t="s">
        <v>52</v>
      </c>
      <c r="C95" s="291" t="s">
        <v>171</v>
      </c>
      <c r="D95" s="564"/>
      <c r="E95" s="570"/>
      <c r="F95" s="60"/>
      <c r="G95" s="60"/>
    </row>
    <row r="96" spans="1:7" ht="30" customHeight="1" x14ac:dyDescent="0.3">
      <c r="A96" s="313"/>
      <c r="B96" s="90" t="s">
        <v>16</v>
      </c>
      <c r="C96" s="291" t="s">
        <v>172</v>
      </c>
      <c r="D96" s="564"/>
      <c r="E96" s="570"/>
      <c r="F96" s="60"/>
      <c r="G96" s="60"/>
    </row>
    <row r="97" spans="1:7" ht="30" customHeight="1" thickBot="1" x14ac:dyDescent="0.35">
      <c r="A97" s="313"/>
      <c r="B97" s="158" t="s">
        <v>53</v>
      </c>
      <c r="C97" s="473" t="s">
        <v>173</v>
      </c>
      <c r="D97" s="567"/>
      <c r="E97" s="578"/>
      <c r="F97" s="159"/>
      <c r="G97" s="159"/>
    </row>
    <row r="98" spans="1:7" ht="23.1" customHeight="1" thickBot="1" x14ac:dyDescent="0.35">
      <c r="A98" s="453" t="s">
        <v>140</v>
      </c>
      <c r="B98" s="454"/>
      <c r="C98" s="454"/>
      <c r="D98" s="454"/>
      <c r="E98" s="454"/>
      <c r="F98" s="455"/>
      <c r="G98" s="141">
        <f>SUM(G92:G97)</f>
        <v>0</v>
      </c>
    </row>
    <row r="99" spans="1:7" ht="23.1" customHeight="1" thickBot="1" x14ac:dyDescent="0.35">
      <c r="A99" s="579"/>
      <c r="B99" s="579"/>
      <c r="C99" s="579"/>
      <c r="D99" s="579"/>
      <c r="E99" s="579"/>
      <c r="F99" s="160"/>
    </row>
    <row r="100" spans="1:7" ht="23.1" customHeight="1" thickBot="1" x14ac:dyDescent="0.35">
      <c r="A100" s="514" t="s">
        <v>174</v>
      </c>
      <c r="B100" s="562"/>
      <c r="C100" s="562"/>
      <c r="D100" s="562"/>
      <c r="E100" s="562"/>
      <c r="F100" s="58" t="s">
        <v>135</v>
      </c>
      <c r="G100" s="191" t="s">
        <v>142</v>
      </c>
    </row>
    <row r="101" spans="1:7" ht="30" customHeight="1" x14ac:dyDescent="0.3">
      <c r="A101" s="312"/>
      <c r="B101" s="90" t="s">
        <v>1</v>
      </c>
      <c r="C101" s="315" t="s">
        <v>175</v>
      </c>
      <c r="D101" s="563"/>
      <c r="E101" s="569"/>
      <c r="F101" s="47"/>
      <c r="G101" s="47"/>
    </row>
    <row r="102" spans="1:7" ht="30" customHeight="1" x14ac:dyDescent="0.3">
      <c r="A102" s="313"/>
      <c r="B102" s="90" t="s">
        <v>3</v>
      </c>
      <c r="C102" s="291" t="s">
        <v>176</v>
      </c>
      <c r="D102" s="564"/>
      <c r="E102" s="570"/>
      <c r="F102" s="60"/>
      <c r="G102" s="60"/>
    </row>
    <row r="103" spans="1:7" ht="30" customHeight="1" x14ac:dyDescent="0.3">
      <c r="A103" s="313"/>
      <c r="B103" s="90" t="s">
        <v>136</v>
      </c>
      <c r="C103" s="291" t="s">
        <v>177</v>
      </c>
      <c r="D103" s="564"/>
      <c r="E103" s="570"/>
      <c r="F103" s="60"/>
      <c r="G103" s="60"/>
    </row>
    <row r="104" spans="1:7" ht="30" customHeight="1" x14ac:dyDescent="0.3">
      <c r="A104" s="313"/>
      <c r="B104" s="90" t="s">
        <v>52</v>
      </c>
      <c r="C104" s="291" t="s">
        <v>178</v>
      </c>
      <c r="D104" s="564"/>
      <c r="E104" s="570"/>
      <c r="F104" s="60"/>
      <c r="G104" s="60"/>
    </row>
    <row r="105" spans="1:7" ht="30" customHeight="1" thickBot="1" x14ac:dyDescent="0.35">
      <c r="A105" s="313"/>
      <c r="B105" s="158" t="s">
        <v>16</v>
      </c>
      <c r="C105" s="473" t="s">
        <v>179</v>
      </c>
      <c r="D105" s="567"/>
      <c r="E105" s="578"/>
      <c r="F105" s="93"/>
      <c r="G105" s="93"/>
    </row>
    <row r="106" spans="1:7" ht="23.1" customHeight="1" thickBot="1" x14ac:dyDescent="0.35">
      <c r="A106" s="453" t="s">
        <v>140</v>
      </c>
      <c r="B106" s="454"/>
      <c r="C106" s="454"/>
      <c r="D106" s="454"/>
      <c r="E106" s="454"/>
      <c r="F106" s="455"/>
      <c r="G106" s="161">
        <f>SUM(G101:G105)</f>
        <v>0</v>
      </c>
    </row>
    <row r="107" spans="1:7" ht="23.1" customHeight="1" thickBot="1" x14ac:dyDescent="0.35">
      <c r="A107" s="572" t="s">
        <v>180</v>
      </c>
      <c r="B107" s="573"/>
      <c r="C107" s="573"/>
      <c r="D107" s="573"/>
      <c r="E107" s="573"/>
      <c r="F107" s="574"/>
      <c r="G107" s="145">
        <f>(G98+G106)</f>
        <v>0</v>
      </c>
    </row>
    <row r="108" spans="1:7" ht="23.1" customHeight="1" thickBot="1" x14ac:dyDescent="0.35">
      <c r="A108" s="601" t="s">
        <v>30</v>
      </c>
      <c r="B108" s="602"/>
      <c r="C108" s="602"/>
      <c r="D108" s="602"/>
      <c r="E108" s="602"/>
      <c r="F108" s="602"/>
      <c r="G108" s="602"/>
    </row>
    <row r="109" spans="1:7" ht="65.099999999999994" customHeight="1" thickBot="1" x14ac:dyDescent="0.35">
      <c r="A109" s="156" t="s">
        <v>150</v>
      </c>
      <c r="B109" s="580"/>
      <c r="C109" s="581"/>
      <c r="D109" s="581"/>
      <c r="E109" s="581"/>
      <c r="F109" s="581"/>
      <c r="G109" s="582"/>
    </row>
    <row r="110" spans="1:7" ht="65.099999999999994" customHeight="1" thickBot="1" x14ac:dyDescent="0.35">
      <c r="A110" s="156" t="s">
        <v>5</v>
      </c>
      <c r="B110" s="580"/>
      <c r="C110" s="581"/>
      <c r="D110" s="581"/>
      <c r="E110" s="581"/>
      <c r="F110" s="581"/>
      <c r="G110" s="582"/>
    </row>
    <row r="111" spans="1:7" ht="17.25" customHeight="1" thickBot="1" x14ac:dyDescent="0.35"/>
    <row r="112" spans="1:7" ht="23.1" customHeight="1" thickBot="1" x14ac:dyDescent="0.35">
      <c r="A112" s="257" t="s">
        <v>238</v>
      </c>
      <c r="B112" s="258"/>
      <c r="C112" s="258"/>
      <c r="D112" s="258"/>
      <c r="E112" s="258"/>
      <c r="F112" s="258"/>
      <c r="G112" s="259"/>
    </row>
    <row r="113" spans="1:7" ht="23.1" customHeight="1" thickBot="1" x14ac:dyDescent="0.35">
      <c r="B113" s="192"/>
      <c r="C113" s="162"/>
      <c r="D113" s="162"/>
      <c r="E113" s="162"/>
    </row>
    <row r="114" spans="1:7" ht="23.1" customHeight="1" thickBot="1" x14ac:dyDescent="0.35">
      <c r="A114" s="559" t="s">
        <v>229</v>
      </c>
      <c r="B114" s="560"/>
      <c r="C114" s="560"/>
      <c r="D114" s="560"/>
      <c r="E114" s="560"/>
      <c r="F114" s="560"/>
      <c r="G114" s="561"/>
    </row>
    <row r="115" spans="1:7" ht="23.1" customHeight="1" thickBot="1" x14ac:dyDescent="0.35">
      <c r="B115" s="192"/>
      <c r="C115" s="162"/>
      <c r="D115" s="162"/>
      <c r="E115" s="162"/>
    </row>
    <row r="116" spans="1:7" ht="23.1" customHeight="1" thickBot="1" x14ac:dyDescent="0.35">
      <c r="A116" s="514" t="s">
        <v>181</v>
      </c>
      <c r="B116" s="562"/>
      <c r="C116" s="515"/>
      <c r="D116" s="515"/>
      <c r="E116" s="515"/>
      <c r="F116" s="58" t="s">
        <v>135</v>
      </c>
      <c r="G116" s="58" t="s">
        <v>142</v>
      </c>
    </row>
    <row r="117" spans="1:7" ht="30" customHeight="1" x14ac:dyDescent="0.3">
      <c r="A117" s="313"/>
      <c r="B117" s="90" t="s">
        <v>1</v>
      </c>
      <c r="C117" s="315" t="s">
        <v>182</v>
      </c>
      <c r="D117" s="316"/>
      <c r="E117" s="317"/>
      <c r="F117" s="60"/>
      <c r="G117" s="60"/>
    </row>
    <row r="118" spans="1:7" ht="30" customHeight="1" x14ac:dyDescent="0.3">
      <c r="A118" s="313"/>
      <c r="B118" s="90" t="s">
        <v>3</v>
      </c>
      <c r="C118" s="291" t="s">
        <v>183</v>
      </c>
      <c r="D118" s="292"/>
      <c r="E118" s="293"/>
      <c r="F118" s="60"/>
      <c r="G118" s="60"/>
    </row>
    <row r="119" spans="1:7" ht="30" customHeight="1" x14ac:dyDescent="0.3">
      <c r="A119" s="313"/>
      <c r="B119" s="90" t="s">
        <v>136</v>
      </c>
      <c r="C119" s="291" t="s">
        <v>114</v>
      </c>
      <c r="D119" s="292"/>
      <c r="E119" s="293"/>
      <c r="F119" s="60"/>
      <c r="G119" s="60"/>
    </row>
    <row r="120" spans="1:7" ht="30" customHeight="1" x14ac:dyDescent="0.3">
      <c r="A120" s="313"/>
      <c r="B120" s="90" t="s">
        <v>52</v>
      </c>
      <c r="C120" s="291" t="s">
        <v>184</v>
      </c>
      <c r="D120" s="292"/>
      <c r="E120" s="293"/>
      <c r="F120" s="60"/>
      <c r="G120" s="60"/>
    </row>
    <row r="121" spans="1:7" ht="30" customHeight="1" x14ac:dyDescent="0.3">
      <c r="A121" s="313"/>
      <c r="B121" s="90" t="s">
        <v>16</v>
      </c>
      <c r="C121" s="291" t="s">
        <v>185</v>
      </c>
      <c r="D121" s="292"/>
      <c r="E121" s="293"/>
      <c r="F121" s="60"/>
      <c r="G121" s="60"/>
    </row>
    <row r="122" spans="1:7" ht="30" customHeight="1" x14ac:dyDescent="0.3">
      <c r="A122" s="313"/>
      <c r="B122" s="90" t="s">
        <v>53</v>
      </c>
      <c r="C122" s="291" t="s">
        <v>186</v>
      </c>
      <c r="D122" s="292"/>
      <c r="E122" s="293"/>
      <c r="F122" s="60"/>
      <c r="G122" s="60"/>
    </row>
    <row r="123" spans="1:7" ht="30" customHeight="1" thickBot="1" x14ac:dyDescent="0.35">
      <c r="A123" s="313"/>
      <c r="B123" s="158" t="s">
        <v>115</v>
      </c>
      <c r="C123" s="294" t="s">
        <v>187</v>
      </c>
      <c r="D123" s="295"/>
      <c r="E123" s="296"/>
      <c r="F123" s="60"/>
      <c r="G123" s="60"/>
    </row>
    <row r="124" spans="1:7" ht="23.1" customHeight="1" thickBot="1" x14ac:dyDescent="0.35">
      <c r="A124" s="453" t="s">
        <v>140</v>
      </c>
      <c r="B124" s="454"/>
      <c r="C124" s="576"/>
      <c r="D124" s="576"/>
      <c r="E124" s="576"/>
      <c r="F124" s="455"/>
      <c r="G124" s="141">
        <f>SUM(G117:G123)</f>
        <v>0</v>
      </c>
    </row>
    <row r="125" spans="1:7" ht="23.1" customHeight="1" thickBot="1" x14ac:dyDescent="0.35">
      <c r="A125" s="512"/>
      <c r="B125" s="577"/>
      <c r="C125" s="577"/>
      <c r="D125" s="577"/>
      <c r="E125" s="577"/>
      <c r="F125" s="153"/>
      <c r="G125" s="27"/>
    </row>
    <row r="126" spans="1:7" ht="23.1" customHeight="1" thickBot="1" x14ac:dyDescent="0.35">
      <c r="A126" s="514" t="s">
        <v>188</v>
      </c>
      <c r="B126" s="562"/>
      <c r="C126" s="515"/>
      <c r="D126" s="515"/>
      <c r="E126" s="515"/>
      <c r="F126" s="58" t="s">
        <v>135</v>
      </c>
      <c r="G126" s="58" t="s">
        <v>142</v>
      </c>
    </row>
    <row r="127" spans="1:7" ht="30" customHeight="1" x14ac:dyDescent="0.3">
      <c r="A127" s="313"/>
      <c r="B127" s="90" t="s">
        <v>1</v>
      </c>
      <c r="C127" s="315" t="s">
        <v>189</v>
      </c>
      <c r="D127" s="316"/>
      <c r="E127" s="317"/>
      <c r="F127" s="60"/>
      <c r="G127" s="60"/>
    </row>
    <row r="128" spans="1:7" ht="30" customHeight="1" thickBot="1" x14ac:dyDescent="0.35">
      <c r="A128" s="313"/>
      <c r="B128" s="158" t="s">
        <v>3</v>
      </c>
      <c r="C128" s="473" t="s">
        <v>190</v>
      </c>
      <c r="D128" s="583"/>
      <c r="E128" s="474"/>
      <c r="F128" s="60"/>
      <c r="G128" s="60"/>
    </row>
    <row r="129" spans="1:7" ht="23.1" customHeight="1" thickBot="1" x14ac:dyDescent="0.35">
      <c r="A129" s="453" t="s">
        <v>140</v>
      </c>
      <c r="B129" s="454"/>
      <c r="C129" s="454"/>
      <c r="D129" s="454"/>
      <c r="E129" s="454"/>
      <c r="F129" s="455"/>
      <c r="G129" s="141">
        <f>SUM(G127:G128)</f>
        <v>0</v>
      </c>
    </row>
    <row r="130" spans="1:7" ht="23.1" customHeight="1" thickBot="1" x14ac:dyDescent="0.35">
      <c r="A130" s="572" t="s">
        <v>191</v>
      </c>
      <c r="B130" s="573"/>
      <c r="C130" s="573"/>
      <c r="D130" s="573"/>
      <c r="E130" s="573"/>
      <c r="F130" s="574"/>
      <c r="G130" s="145">
        <f>(G124+G129)</f>
        <v>0</v>
      </c>
    </row>
    <row r="131" spans="1:7" ht="23.1" customHeight="1" thickBot="1" x14ac:dyDescent="0.35">
      <c r="A131" s="584" t="s">
        <v>30</v>
      </c>
      <c r="B131" s="585"/>
      <c r="C131" s="585"/>
      <c r="D131" s="585"/>
      <c r="E131" s="585"/>
      <c r="F131" s="585"/>
      <c r="G131" s="585"/>
    </row>
    <row r="132" spans="1:7" ht="65.099999999999994" customHeight="1" thickBot="1" x14ac:dyDescent="0.35">
      <c r="A132" s="163" t="s">
        <v>150</v>
      </c>
      <c r="B132" s="580"/>
      <c r="C132" s="581"/>
      <c r="D132" s="581"/>
      <c r="E132" s="581"/>
      <c r="F132" s="581"/>
      <c r="G132" s="582"/>
    </row>
    <row r="133" spans="1:7" ht="65.099999999999994" customHeight="1" thickBot="1" x14ac:dyDescent="0.35">
      <c r="A133" s="164" t="s">
        <v>5</v>
      </c>
      <c r="B133" s="580"/>
      <c r="C133" s="581"/>
      <c r="D133" s="581"/>
      <c r="E133" s="581"/>
      <c r="F133" s="581"/>
      <c r="G133" s="582"/>
    </row>
    <row r="134" spans="1:7" ht="23.1" customHeight="1" thickBot="1" x14ac:dyDescent="0.35">
      <c r="F134" s="27"/>
    </row>
    <row r="135" spans="1:7" ht="23.1" customHeight="1" thickBot="1" x14ac:dyDescent="0.35">
      <c r="A135" s="257" t="s">
        <v>239</v>
      </c>
      <c r="B135" s="258"/>
      <c r="C135" s="258"/>
      <c r="D135" s="258"/>
      <c r="E135" s="258"/>
      <c r="F135" s="258"/>
      <c r="G135" s="259"/>
    </row>
    <row r="136" spans="1:7" ht="23.1" customHeight="1" thickBot="1" x14ac:dyDescent="0.35">
      <c r="F136" s="27"/>
    </row>
    <row r="137" spans="1:7" ht="23.1" customHeight="1" thickBot="1" x14ac:dyDescent="0.35">
      <c r="A137" s="559" t="s">
        <v>230</v>
      </c>
      <c r="B137" s="560"/>
      <c r="C137" s="560"/>
      <c r="D137" s="560"/>
      <c r="E137" s="560"/>
      <c r="F137" s="560"/>
      <c r="G137" s="561"/>
    </row>
    <row r="138" spans="1:7" ht="23.1" customHeight="1" thickBot="1" x14ac:dyDescent="0.35">
      <c r="F138" s="27"/>
    </row>
    <row r="139" spans="1:7" ht="23.1" customHeight="1" thickBot="1" x14ac:dyDescent="0.35">
      <c r="A139" s="514" t="s">
        <v>192</v>
      </c>
      <c r="B139" s="562"/>
      <c r="C139" s="515"/>
      <c r="D139" s="515"/>
      <c r="E139" s="515"/>
      <c r="F139" s="58" t="s">
        <v>135</v>
      </c>
      <c r="G139" s="58" t="s">
        <v>142</v>
      </c>
    </row>
    <row r="140" spans="1:7" ht="30" customHeight="1" x14ac:dyDescent="0.3">
      <c r="A140" s="312"/>
      <c r="B140" s="90" t="s">
        <v>1</v>
      </c>
      <c r="C140" s="315" t="s">
        <v>193</v>
      </c>
      <c r="D140" s="316"/>
      <c r="E140" s="317"/>
      <c r="F140" s="60"/>
      <c r="G140" s="60"/>
    </row>
    <row r="141" spans="1:7" ht="30" customHeight="1" x14ac:dyDescent="0.3">
      <c r="A141" s="313"/>
      <c r="B141" s="90" t="s">
        <v>3</v>
      </c>
      <c r="C141" s="291" t="s">
        <v>292</v>
      </c>
      <c r="D141" s="292"/>
      <c r="E141" s="293"/>
      <c r="F141" s="60"/>
      <c r="G141" s="60"/>
    </row>
    <row r="142" spans="1:7" ht="30" customHeight="1" x14ac:dyDescent="0.3">
      <c r="A142" s="313"/>
      <c r="B142" s="90" t="s">
        <v>136</v>
      </c>
      <c r="C142" s="291" t="s">
        <v>195</v>
      </c>
      <c r="D142" s="292"/>
      <c r="E142" s="293"/>
      <c r="F142" s="60"/>
      <c r="G142" s="60"/>
    </row>
    <row r="143" spans="1:7" ht="30" customHeight="1" x14ac:dyDescent="0.3">
      <c r="A143" s="313"/>
      <c r="B143" s="90" t="s">
        <v>52</v>
      </c>
      <c r="C143" s="291" t="s">
        <v>196</v>
      </c>
      <c r="D143" s="292"/>
      <c r="E143" s="293"/>
      <c r="F143" s="60"/>
      <c r="G143" s="60"/>
    </row>
    <row r="144" spans="1:7" ht="30" customHeight="1" thickBot="1" x14ac:dyDescent="0.35">
      <c r="A144" s="313"/>
      <c r="B144" s="158" t="s">
        <v>16</v>
      </c>
      <c r="C144" s="473" t="s">
        <v>197</v>
      </c>
      <c r="D144" s="583"/>
      <c r="E144" s="474"/>
      <c r="F144" s="60"/>
      <c r="G144" s="60"/>
    </row>
    <row r="145" spans="1:7" ht="23.1" customHeight="1" thickBot="1" x14ac:dyDescent="0.35">
      <c r="A145" s="453" t="s">
        <v>140</v>
      </c>
      <c r="B145" s="454"/>
      <c r="C145" s="454"/>
      <c r="D145" s="454"/>
      <c r="E145" s="454"/>
      <c r="F145" s="455"/>
      <c r="G145" s="141">
        <f>SUM(G140:G144)</f>
        <v>0</v>
      </c>
    </row>
    <row r="146" spans="1:7" ht="30" customHeight="1" thickBot="1" x14ac:dyDescent="0.35">
      <c r="A146" s="512"/>
      <c r="B146" s="577"/>
      <c r="C146" s="577"/>
      <c r="D146" s="577"/>
      <c r="E146" s="577"/>
      <c r="F146" s="153"/>
    </row>
    <row r="147" spans="1:7" ht="23.1" customHeight="1" thickBot="1" x14ac:dyDescent="0.35">
      <c r="A147" s="514" t="s">
        <v>198</v>
      </c>
      <c r="B147" s="562"/>
      <c r="C147" s="515"/>
      <c r="D147" s="515"/>
      <c r="E147" s="515"/>
      <c r="F147" s="57" t="s">
        <v>135</v>
      </c>
      <c r="G147" s="58" t="s">
        <v>142</v>
      </c>
    </row>
    <row r="148" spans="1:7" ht="30" customHeight="1" x14ac:dyDescent="0.3">
      <c r="A148" s="312"/>
      <c r="B148" s="90" t="s">
        <v>1</v>
      </c>
      <c r="C148" s="315" t="s">
        <v>199</v>
      </c>
      <c r="D148" s="316"/>
      <c r="E148" s="317"/>
      <c r="F148" s="60"/>
      <c r="G148" s="60"/>
    </row>
    <row r="149" spans="1:7" ht="30" customHeight="1" x14ac:dyDescent="0.3">
      <c r="A149" s="313"/>
      <c r="B149" s="90" t="s">
        <v>3</v>
      </c>
      <c r="C149" s="291" t="s">
        <v>200</v>
      </c>
      <c r="D149" s="292"/>
      <c r="E149" s="293"/>
      <c r="F149" s="60"/>
      <c r="G149" s="60"/>
    </row>
    <row r="150" spans="1:7" ht="30" customHeight="1" x14ac:dyDescent="0.3">
      <c r="A150" s="313"/>
      <c r="B150" s="90" t="s">
        <v>136</v>
      </c>
      <c r="C150" s="291" t="s">
        <v>201</v>
      </c>
      <c r="D150" s="292"/>
      <c r="E150" s="293"/>
      <c r="F150" s="60"/>
      <c r="G150" s="60"/>
    </row>
    <row r="151" spans="1:7" ht="30" customHeight="1" x14ac:dyDescent="0.3">
      <c r="A151" s="313"/>
      <c r="B151" s="90" t="s">
        <v>52</v>
      </c>
      <c r="C151" s="291" t="s">
        <v>202</v>
      </c>
      <c r="D151" s="292"/>
      <c r="E151" s="293"/>
      <c r="F151" s="60"/>
      <c r="G151" s="60"/>
    </row>
    <row r="152" spans="1:7" ht="30" customHeight="1" thickBot="1" x14ac:dyDescent="0.35">
      <c r="A152" s="313"/>
      <c r="B152" s="158" t="s">
        <v>16</v>
      </c>
      <c r="C152" s="473" t="s">
        <v>203</v>
      </c>
      <c r="D152" s="583"/>
      <c r="E152" s="474"/>
      <c r="F152" s="60"/>
      <c r="G152" s="60"/>
    </row>
    <row r="153" spans="1:7" ht="23.1" customHeight="1" thickBot="1" x14ac:dyDescent="0.35">
      <c r="A153" s="453" t="s">
        <v>140</v>
      </c>
      <c r="B153" s="454"/>
      <c r="C153" s="454"/>
      <c r="D153" s="454"/>
      <c r="E153" s="454"/>
      <c r="F153" s="455"/>
      <c r="G153" s="141">
        <f>SUM(G148:G152)</f>
        <v>0</v>
      </c>
    </row>
    <row r="154" spans="1:7" ht="30" customHeight="1" thickBot="1" x14ac:dyDescent="0.35">
      <c r="A154" s="512"/>
      <c r="B154" s="577"/>
      <c r="C154" s="577"/>
      <c r="D154" s="577"/>
      <c r="E154" s="577"/>
      <c r="F154" s="153"/>
    </row>
    <row r="155" spans="1:7" ht="23.1" customHeight="1" thickBot="1" x14ac:dyDescent="0.35">
      <c r="A155" s="514" t="s">
        <v>204</v>
      </c>
      <c r="B155" s="562"/>
      <c r="C155" s="515"/>
      <c r="D155" s="515"/>
      <c r="E155" s="515"/>
      <c r="F155" s="57" t="s">
        <v>135</v>
      </c>
      <c r="G155" s="58" t="s">
        <v>142</v>
      </c>
    </row>
    <row r="156" spans="1:7" ht="30" customHeight="1" x14ac:dyDescent="0.3">
      <c r="A156" s="312"/>
      <c r="B156" s="90" t="s">
        <v>1</v>
      </c>
      <c r="C156" s="315" t="s">
        <v>205</v>
      </c>
      <c r="D156" s="316"/>
      <c r="E156" s="317"/>
      <c r="F156" s="60"/>
      <c r="G156" s="60"/>
    </row>
    <row r="157" spans="1:7" ht="30" customHeight="1" x14ac:dyDescent="0.3">
      <c r="A157" s="313"/>
      <c r="B157" s="90" t="s">
        <v>3</v>
      </c>
      <c r="C157" s="291" t="s">
        <v>206</v>
      </c>
      <c r="D157" s="292"/>
      <c r="E157" s="293"/>
      <c r="F157" s="60"/>
      <c r="G157" s="60"/>
    </row>
    <row r="158" spans="1:7" ht="30" customHeight="1" x14ac:dyDescent="0.3">
      <c r="A158" s="313"/>
      <c r="B158" s="90" t="s">
        <v>136</v>
      </c>
      <c r="C158" s="291" t="s">
        <v>207</v>
      </c>
      <c r="D158" s="292"/>
      <c r="E158" s="293"/>
      <c r="F158" s="60"/>
      <c r="G158" s="60"/>
    </row>
    <row r="159" spans="1:7" ht="30" customHeight="1" thickBot="1" x14ac:dyDescent="0.35">
      <c r="A159" s="313"/>
      <c r="B159" s="158" t="s">
        <v>52</v>
      </c>
      <c r="C159" s="473" t="s">
        <v>208</v>
      </c>
      <c r="D159" s="583"/>
      <c r="E159" s="474"/>
      <c r="F159" s="60"/>
      <c r="G159" s="60"/>
    </row>
    <row r="160" spans="1:7" ht="23.1" customHeight="1" thickBot="1" x14ac:dyDescent="0.35">
      <c r="A160" s="453" t="s">
        <v>140</v>
      </c>
      <c r="B160" s="454"/>
      <c r="C160" s="454"/>
      <c r="D160" s="454"/>
      <c r="E160" s="454"/>
      <c r="F160" s="455"/>
      <c r="G160" s="141">
        <f>SUM(G156:G159)</f>
        <v>0</v>
      </c>
    </row>
    <row r="161" spans="1:7" ht="23.1" customHeight="1" thickBot="1" x14ac:dyDescent="0.35">
      <c r="A161" s="572" t="s">
        <v>209</v>
      </c>
      <c r="B161" s="573"/>
      <c r="C161" s="573"/>
      <c r="D161" s="573"/>
      <c r="E161" s="573"/>
      <c r="F161" s="574"/>
      <c r="G161" s="165">
        <f>(G145+G153+G160)</f>
        <v>0</v>
      </c>
    </row>
    <row r="162" spans="1:7" ht="23.1" customHeight="1" thickBot="1" x14ac:dyDescent="0.35">
      <c r="A162" s="572" t="s">
        <v>30</v>
      </c>
      <c r="B162" s="573"/>
      <c r="C162" s="573"/>
      <c r="D162" s="573"/>
      <c r="E162" s="573"/>
      <c r="F162" s="573"/>
      <c r="G162" s="574"/>
    </row>
    <row r="163" spans="1:7" ht="65.099999999999994" customHeight="1" thickBot="1" x14ac:dyDescent="0.35">
      <c r="A163" s="166" t="s">
        <v>150</v>
      </c>
      <c r="B163" s="580"/>
      <c r="C163" s="581"/>
      <c r="D163" s="581"/>
      <c r="E163" s="581"/>
      <c r="F163" s="581"/>
      <c r="G163" s="582"/>
    </row>
    <row r="164" spans="1:7" ht="65.099999999999994" customHeight="1" thickBot="1" x14ac:dyDescent="0.35">
      <c r="A164" s="167" t="s">
        <v>5</v>
      </c>
      <c r="B164" s="580"/>
      <c r="C164" s="581"/>
      <c r="D164" s="581"/>
      <c r="E164" s="581"/>
      <c r="F164" s="581"/>
      <c r="G164" s="582"/>
    </row>
    <row r="165" spans="1:7" ht="17.25" customHeight="1" thickBot="1" x14ac:dyDescent="0.35"/>
    <row r="166" spans="1:7" ht="30" customHeight="1" thickBot="1" x14ac:dyDescent="0.35">
      <c r="A166" s="257" t="s">
        <v>240</v>
      </c>
      <c r="B166" s="258"/>
      <c r="C166" s="258"/>
      <c r="D166" s="258"/>
      <c r="E166" s="258"/>
      <c r="F166" s="258"/>
      <c r="G166" s="259"/>
    </row>
    <row r="167" spans="1:7" ht="23.1" customHeight="1" thickBot="1" x14ac:dyDescent="0.35"/>
    <row r="168" spans="1:7" ht="23.1" customHeight="1" thickBot="1" x14ac:dyDescent="0.35">
      <c r="A168" s="559" t="s">
        <v>231</v>
      </c>
      <c r="B168" s="560"/>
      <c r="C168" s="560"/>
      <c r="D168" s="560"/>
      <c r="E168" s="560"/>
      <c r="F168" s="560"/>
      <c r="G168" s="561"/>
    </row>
    <row r="169" spans="1:7" ht="23.1" customHeight="1" thickBot="1" x14ac:dyDescent="0.35"/>
    <row r="170" spans="1:7" ht="23.1" customHeight="1" thickBot="1" x14ac:dyDescent="0.35">
      <c r="A170" s="514" t="s">
        <v>211</v>
      </c>
      <c r="B170" s="562"/>
      <c r="C170" s="515"/>
      <c r="D170" s="515"/>
      <c r="E170" s="515"/>
      <c r="F170" s="58" t="s">
        <v>135</v>
      </c>
      <c r="G170" s="58" t="s">
        <v>142</v>
      </c>
    </row>
    <row r="171" spans="1:7" ht="30" customHeight="1" x14ac:dyDescent="0.3">
      <c r="A171" s="312"/>
      <c r="B171" s="90" t="s">
        <v>1</v>
      </c>
      <c r="C171" s="315" t="s">
        <v>212</v>
      </c>
      <c r="D171" s="316"/>
      <c r="E171" s="317"/>
      <c r="F171" s="60"/>
      <c r="G171" s="60"/>
    </row>
    <row r="172" spans="1:7" ht="30" customHeight="1" x14ac:dyDescent="0.3">
      <c r="A172" s="313"/>
      <c r="B172" s="90" t="s">
        <v>3</v>
      </c>
      <c r="C172" s="291" t="s">
        <v>213</v>
      </c>
      <c r="D172" s="292"/>
      <c r="E172" s="293"/>
      <c r="F172" s="60"/>
      <c r="G172" s="60"/>
    </row>
    <row r="173" spans="1:7" ht="30" customHeight="1" x14ac:dyDescent="0.3">
      <c r="A173" s="313"/>
      <c r="B173" s="90" t="s">
        <v>136</v>
      </c>
      <c r="C173" s="291" t="s">
        <v>214</v>
      </c>
      <c r="D173" s="292"/>
      <c r="E173" s="293"/>
      <c r="F173" s="60"/>
      <c r="G173" s="60"/>
    </row>
    <row r="174" spans="1:7" ht="30" customHeight="1" x14ac:dyDescent="0.3">
      <c r="A174" s="313"/>
      <c r="B174" s="90" t="s">
        <v>52</v>
      </c>
      <c r="C174" s="291" t="s">
        <v>215</v>
      </c>
      <c r="D174" s="292"/>
      <c r="E174" s="293"/>
      <c r="F174" s="60"/>
      <c r="G174" s="60"/>
    </row>
    <row r="175" spans="1:7" ht="30" customHeight="1" thickBot="1" x14ac:dyDescent="0.35">
      <c r="A175" s="313"/>
      <c r="B175" s="158" t="s">
        <v>16</v>
      </c>
      <c r="C175" s="473" t="s">
        <v>216</v>
      </c>
      <c r="D175" s="583"/>
      <c r="E175" s="474"/>
      <c r="F175" s="60"/>
      <c r="G175" s="60"/>
    </row>
    <row r="176" spans="1:7" ht="23.1" customHeight="1" thickBot="1" x14ac:dyDescent="0.35">
      <c r="A176" s="453" t="s">
        <v>140</v>
      </c>
      <c r="B176" s="454"/>
      <c r="C176" s="454"/>
      <c r="D176" s="454"/>
      <c r="E176" s="454"/>
      <c r="F176" s="455"/>
      <c r="G176" s="141">
        <f>SUM(G171:G175)</f>
        <v>0</v>
      </c>
    </row>
    <row r="177" spans="1:7" ht="23.1" customHeight="1" thickBot="1" x14ac:dyDescent="0.35">
      <c r="A177" s="572" t="s">
        <v>217</v>
      </c>
      <c r="B177" s="573"/>
      <c r="C177" s="573"/>
      <c r="D177" s="573"/>
      <c r="E177" s="573"/>
      <c r="F177" s="574"/>
      <c r="G177" s="165">
        <f>(G176)</f>
        <v>0</v>
      </c>
    </row>
    <row r="178" spans="1:7" ht="23.1" customHeight="1" thickBot="1" x14ac:dyDescent="0.35">
      <c r="A178" s="572" t="s">
        <v>30</v>
      </c>
      <c r="B178" s="573"/>
      <c r="C178" s="573"/>
      <c r="D178" s="573"/>
      <c r="E178" s="573"/>
      <c r="F178" s="573"/>
      <c r="G178" s="574"/>
    </row>
    <row r="179" spans="1:7" ht="65.099999999999994" customHeight="1" thickBot="1" x14ac:dyDescent="0.35">
      <c r="A179" s="166" t="s">
        <v>150</v>
      </c>
      <c r="B179" s="580"/>
      <c r="C179" s="581"/>
      <c r="D179" s="581"/>
      <c r="E179" s="581"/>
      <c r="F179" s="581"/>
      <c r="G179" s="582"/>
    </row>
    <row r="180" spans="1:7" ht="65.099999999999994" customHeight="1" thickBot="1" x14ac:dyDescent="0.35">
      <c r="A180" s="167" t="s">
        <v>5</v>
      </c>
      <c r="B180" s="580"/>
      <c r="C180" s="581"/>
      <c r="D180" s="581"/>
      <c r="E180" s="581"/>
      <c r="F180" s="581"/>
      <c r="G180" s="582"/>
    </row>
    <row r="181" spans="1:7" ht="23.1" customHeight="1" thickBot="1" x14ac:dyDescent="0.35">
      <c r="B181" s="147"/>
      <c r="C181" s="148"/>
      <c r="D181" s="148"/>
      <c r="E181" s="148"/>
    </row>
    <row r="182" spans="1:7" ht="23.1" customHeight="1" thickBot="1" x14ac:dyDescent="0.35">
      <c r="A182" s="257" t="s">
        <v>241</v>
      </c>
      <c r="B182" s="258"/>
      <c r="C182" s="258"/>
      <c r="D182" s="258"/>
      <c r="E182" s="258"/>
      <c r="F182" s="258"/>
      <c r="G182" s="259"/>
    </row>
    <row r="183" spans="1:7" ht="23.1" customHeight="1" thickBot="1" x14ac:dyDescent="0.35">
      <c r="B183" s="192"/>
      <c r="C183" s="162"/>
      <c r="D183" s="162"/>
      <c r="E183" s="162"/>
    </row>
    <row r="184" spans="1:7" ht="23.1" customHeight="1" thickBot="1" x14ac:dyDescent="0.35">
      <c r="A184" s="559" t="s">
        <v>232</v>
      </c>
      <c r="B184" s="560"/>
      <c r="C184" s="560"/>
      <c r="D184" s="560"/>
      <c r="E184" s="560"/>
      <c r="F184" s="560"/>
      <c r="G184" s="561"/>
    </row>
    <row r="185" spans="1:7" ht="23.1" customHeight="1" thickBot="1" x14ac:dyDescent="0.35">
      <c r="B185" s="192"/>
      <c r="C185" s="162"/>
      <c r="D185" s="162"/>
      <c r="E185" s="162"/>
    </row>
    <row r="186" spans="1:7" ht="23.1" customHeight="1" thickBot="1" x14ac:dyDescent="0.35">
      <c r="A186" s="514" t="s">
        <v>280</v>
      </c>
      <c r="B186" s="562"/>
      <c r="C186" s="562"/>
      <c r="D186" s="562"/>
      <c r="E186" s="571"/>
      <c r="F186" s="595" t="s">
        <v>135</v>
      </c>
      <c r="G186" s="595" t="s">
        <v>142</v>
      </c>
    </row>
    <row r="187" spans="1:7" ht="23.1" customHeight="1" thickBot="1" x14ac:dyDescent="0.35">
      <c r="A187" s="597" t="str">
        <f>IF(AND(COUNTIF(A188:A192,"X")&gt;4),"Selected descriptors exceeds 4",IF(AND(COUNTIF(A188:A192,"X")&lt;4),"Select 4 descriptors in Criterion ",IF(AND(COUNTIF(A188:A192,"X")=4),"4 descriptors Selected")))</f>
        <v xml:space="preserve">Select 4 descriptors in Criterion </v>
      </c>
      <c r="B187" s="598"/>
      <c r="C187" s="598"/>
      <c r="D187" s="598"/>
      <c r="E187" s="599"/>
      <c r="F187" s="596"/>
      <c r="G187" s="596"/>
    </row>
    <row r="188" spans="1:7" ht="30" customHeight="1" x14ac:dyDescent="0.3">
      <c r="A188" s="168"/>
      <c r="B188" s="97" t="s">
        <v>1</v>
      </c>
      <c r="C188" s="592" t="s">
        <v>218</v>
      </c>
      <c r="D188" s="593"/>
      <c r="E188" s="594"/>
      <c r="F188" s="169"/>
      <c r="G188" s="169"/>
    </row>
    <row r="189" spans="1:7" ht="30" customHeight="1" x14ac:dyDescent="0.3">
      <c r="A189" s="98"/>
      <c r="B189" s="97" t="s">
        <v>3</v>
      </c>
      <c r="C189" s="586" t="s">
        <v>219</v>
      </c>
      <c r="D189" s="587"/>
      <c r="E189" s="588"/>
      <c r="F189" s="169"/>
      <c r="G189" s="169"/>
    </row>
    <row r="190" spans="1:7" ht="30" customHeight="1" x14ac:dyDescent="0.3">
      <c r="A190" s="98"/>
      <c r="B190" s="97" t="s">
        <v>136</v>
      </c>
      <c r="C190" s="586" t="s">
        <v>220</v>
      </c>
      <c r="D190" s="587"/>
      <c r="E190" s="588"/>
      <c r="F190" s="169"/>
      <c r="G190" s="169"/>
    </row>
    <row r="191" spans="1:7" ht="30" customHeight="1" x14ac:dyDescent="0.3">
      <c r="A191" s="98"/>
      <c r="B191" s="97" t="s">
        <v>52</v>
      </c>
      <c r="C191" s="586" t="s">
        <v>221</v>
      </c>
      <c r="D191" s="587"/>
      <c r="E191" s="588"/>
      <c r="F191" s="169"/>
      <c r="G191" s="169"/>
    </row>
    <row r="192" spans="1:7" ht="30" customHeight="1" thickBot="1" x14ac:dyDescent="0.35">
      <c r="A192" s="127"/>
      <c r="B192" s="128" t="s">
        <v>16</v>
      </c>
      <c r="C192" s="589" t="s">
        <v>222</v>
      </c>
      <c r="D192" s="590"/>
      <c r="E192" s="591"/>
      <c r="F192" s="169"/>
      <c r="G192" s="169"/>
    </row>
    <row r="193" spans="1:9" ht="23.1" customHeight="1" thickBot="1" x14ac:dyDescent="0.35">
      <c r="A193" s="453" t="s">
        <v>140</v>
      </c>
      <c r="B193" s="454"/>
      <c r="C193" s="454"/>
      <c r="D193" s="454"/>
      <c r="E193" s="454"/>
      <c r="F193" s="455"/>
      <c r="G193" s="141">
        <f>SUM(IF(A188="x",G188,0)+IF(A189="x",G189,0)+IF(A190="x",G190,0)+IF(A191="x",G191,0)+IF(A192="x",G192,0))</f>
        <v>0</v>
      </c>
    </row>
    <row r="194" spans="1:9" ht="23.1" customHeight="1" thickBot="1" x14ac:dyDescent="0.35">
      <c r="A194" s="601" t="s">
        <v>223</v>
      </c>
      <c r="B194" s="602"/>
      <c r="C194" s="602"/>
      <c r="D194" s="602"/>
      <c r="E194" s="602"/>
      <c r="F194" s="603"/>
      <c r="G194" s="170">
        <f>G193</f>
        <v>0</v>
      </c>
    </row>
    <row r="195" spans="1:9" ht="23.1" customHeight="1" thickBot="1" x14ac:dyDescent="0.35">
      <c r="A195" s="572" t="s">
        <v>30</v>
      </c>
      <c r="B195" s="573"/>
      <c r="C195" s="573"/>
      <c r="D195" s="573"/>
      <c r="E195" s="573"/>
      <c r="F195" s="573"/>
      <c r="G195" s="574"/>
    </row>
    <row r="196" spans="1:9" ht="65.099999999999994" customHeight="1" thickBot="1" x14ac:dyDescent="0.35">
      <c r="A196" s="171" t="s">
        <v>150</v>
      </c>
      <c r="B196" s="580"/>
      <c r="C196" s="581"/>
      <c r="D196" s="581"/>
      <c r="E196" s="581"/>
      <c r="F196" s="581"/>
      <c r="G196" s="582"/>
    </row>
    <row r="197" spans="1:9" ht="65.099999999999994" customHeight="1" thickBot="1" x14ac:dyDescent="0.35">
      <c r="A197" s="167" t="s">
        <v>5</v>
      </c>
      <c r="B197" s="580"/>
      <c r="C197" s="581"/>
      <c r="D197" s="581"/>
      <c r="E197" s="581"/>
      <c r="F197" s="581"/>
      <c r="G197" s="582"/>
    </row>
    <row r="198" spans="1:9" ht="17.25" customHeight="1" thickBot="1" x14ac:dyDescent="0.35">
      <c r="B198" s="604" t="s">
        <v>224</v>
      </c>
      <c r="C198" s="605"/>
      <c r="D198" s="605"/>
      <c r="E198" s="605"/>
    </row>
    <row r="199" spans="1:9" ht="18" customHeight="1" thickBot="1" x14ac:dyDescent="0.35">
      <c r="A199" s="257" t="s">
        <v>233</v>
      </c>
      <c r="B199" s="258"/>
      <c r="C199" s="258"/>
      <c r="D199" s="258"/>
      <c r="E199" s="258"/>
      <c r="F199" s="258"/>
      <c r="G199" s="259"/>
    </row>
    <row r="200" spans="1:9" ht="19.5" customHeight="1" thickBot="1" x14ac:dyDescent="0.35">
      <c r="A200" s="257" t="s">
        <v>234</v>
      </c>
      <c r="B200" s="258"/>
      <c r="C200" s="258"/>
      <c r="D200" s="258"/>
      <c r="E200" s="258"/>
      <c r="F200" s="258"/>
      <c r="G200" s="259"/>
    </row>
    <row r="201" spans="1:9" ht="65.099999999999994" customHeight="1" thickBot="1" x14ac:dyDescent="0.35">
      <c r="A201" s="171" t="s">
        <v>150</v>
      </c>
      <c r="B201" s="580"/>
      <c r="C201" s="581"/>
      <c r="D201" s="581"/>
      <c r="E201" s="581"/>
      <c r="F201" s="581"/>
      <c r="G201" s="582"/>
      <c r="I201" s="172"/>
    </row>
    <row r="202" spans="1:9" ht="65.099999999999994" customHeight="1" thickBot="1" x14ac:dyDescent="0.35">
      <c r="A202" s="167" t="s">
        <v>5</v>
      </c>
      <c r="B202" s="580"/>
      <c r="C202" s="581"/>
      <c r="D202" s="581"/>
      <c r="E202" s="581"/>
      <c r="F202" s="581"/>
      <c r="G202" s="582"/>
    </row>
    <row r="203" spans="1:9" ht="20.25" customHeight="1" thickBot="1" x14ac:dyDescent="0.35">
      <c r="A203" s="257" t="s">
        <v>293</v>
      </c>
      <c r="B203" s="258"/>
      <c r="C203" s="258"/>
      <c r="D203" s="258"/>
      <c r="E203" s="258"/>
      <c r="F203" s="258"/>
      <c r="G203" s="259"/>
    </row>
    <row r="204" spans="1:9" ht="65.099999999999994" customHeight="1" thickBot="1" x14ac:dyDescent="0.35">
      <c r="A204" s="171" t="s">
        <v>150</v>
      </c>
      <c r="B204" s="580"/>
      <c r="C204" s="581"/>
      <c r="D204" s="581"/>
      <c r="E204" s="581"/>
      <c r="F204" s="581"/>
      <c r="G204" s="582"/>
    </row>
    <row r="205" spans="1:9" ht="65.099999999999994" customHeight="1" thickBot="1" x14ac:dyDescent="0.35">
      <c r="A205" s="167" t="s">
        <v>5</v>
      </c>
      <c r="B205" s="580"/>
      <c r="C205" s="581"/>
      <c r="D205" s="581"/>
      <c r="E205" s="581"/>
      <c r="F205" s="581"/>
      <c r="G205" s="582"/>
    </row>
    <row r="206" spans="1:9" ht="20.25" customHeight="1" thickBot="1" x14ac:dyDescent="0.35">
      <c r="A206" s="257" t="s">
        <v>294</v>
      </c>
      <c r="B206" s="258"/>
      <c r="C206" s="258"/>
      <c r="D206" s="258"/>
      <c r="E206" s="258"/>
      <c r="F206" s="258"/>
      <c r="G206" s="259"/>
    </row>
    <row r="207" spans="1:9" ht="65.099999999999994" customHeight="1" thickBot="1" x14ac:dyDescent="0.35">
      <c r="A207" s="171" t="s">
        <v>150</v>
      </c>
      <c r="B207" s="580"/>
      <c r="C207" s="581"/>
      <c r="D207" s="581"/>
      <c r="E207" s="581"/>
      <c r="F207" s="581"/>
      <c r="G207" s="582"/>
    </row>
    <row r="208" spans="1:9" ht="65.099999999999994" customHeight="1" thickBot="1" x14ac:dyDescent="0.35">
      <c r="A208" s="167" t="s">
        <v>5</v>
      </c>
      <c r="B208" s="580"/>
      <c r="C208" s="581"/>
      <c r="D208" s="581"/>
      <c r="E208" s="581"/>
      <c r="F208" s="581"/>
      <c r="G208" s="582"/>
    </row>
    <row r="209" spans="1:7" ht="23.1" customHeight="1" thickBot="1" x14ac:dyDescent="0.35">
      <c r="A209" s="257" t="s">
        <v>295</v>
      </c>
      <c r="B209" s="258" t="s">
        <v>286</v>
      </c>
      <c r="C209" s="258"/>
      <c r="D209" s="258"/>
      <c r="E209" s="258"/>
      <c r="F209" s="258"/>
      <c r="G209" s="259"/>
    </row>
    <row r="210" spans="1:7" ht="65.099999999999994" customHeight="1" thickBot="1" x14ac:dyDescent="0.35">
      <c r="A210" s="171" t="s">
        <v>150</v>
      </c>
      <c r="B210" s="580"/>
      <c r="C210" s="581"/>
      <c r="D210" s="581"/>
      <c r="E210" s="581"/>
      <c r="F210" s="581"/>
      <c r="G210" s="582"/>
    </row>
    <row r="211" spans="1:7" ht="65.099999999999994" customHeight="1" thickBot="1" x14ac:dyDescent="0.35">
      <c r="A211" s="167" t="s">
        <v>5</v>
      </c>
      <c r="B211" s="580"/>
      <c r="C211" s="581"/>
      <c r="D211" s="581"/>
      <c r="E211" s="581"/>
      <c r="F211" s="581"/>
      <c r="G211" s="582"/>
    </row>
    <row r="212" spans="1:7" ht="14.4" thickBot="1" x14ac:dyDescent="0.35">
      <c r="A212" s="167"/>
      <c r="B212" s="233"/>
      <c r="C212" s="233"/>
      <c r="D212" s="233"/>
      <c r="E212" s="233"/>
      <c r="F212" s="233"/>
      <c r="G212" s="234"/>
    </row>
    <row r="213" spans="1:7" ht="30" customHeight="1" thickBot="1" x14ac:dyDescent="0.35">
      <c r="A213" s="475" t="s">
        <v>296</v>
      </c>
      <c r="B213" s="476"/>
      <c r="C213" s="476"/>
      <c r="D213" s="476"/>
      <c r="E213" s="476"/>
      <c r="F213" s="476"/>
      <c r="G213" s="477"/>
    </row>
    <row r="214" spans="1:7" ht="30" customHeight="1" x14ac:dyDescent="0.3">
      <c r="A214" s="396" t="s">
        <v>150</v>
      </c>
      <c r="B214" s="251" t="s">
        <v>297</v>
      </c>
      <c r="C214" s="606"/>
      <c r="D214" s="402"/>
      <c r="E214" s="403"/>
      <c r="F214" s="403"/>
      <c r="G214" s="404"/>
    </row>
    <row r="215" spans="1:7" ht="30" customHeight="1" x14ac:dyDescent="0.3">
      <c r="A215" s="398"/>
      <c r="B215" s="260" t="s">
        <v>274</v>
      </c>
      <c r="C215" s="607"/>
      <c r="D215" s="405"/>
      <c r="E215" s="406"/>
      <c r="F215" s="407"/>
      <c r="G215" s="408"/>
    </row>
    <row r="216" spans="1:7" ht="30" customHeight="1" x14ac:dyDescent="0.3">
      <c r="A216" s="398"/>
      <c r="B216" s="260" t="s">
        <v>289</v>
      </c>
      <c r="C216" s="607"/>
      <c r="D216" s="409"/>
      <c r="E216" s="410"/>
      <c r="F216" s="410"/>
      <c r="G216" s="411"/>
    </row>
    <row r="217" spans="1:7" ht="30" customHeight="1" x14ac:dyDescent="0.3">
      <c r="A217" s="398"/>
      <c r="B217" s="260" t="s">
        <v>274</v>
      </c>
      <c r="C217" s="607"/>
      <c r="D217" s="405"/>
      <c r="E217" s="406"/>
      <c r="F217" s="407"/>
      <c r="G217" s="408"/>
    </row>
    <row r="218" spans="1:7" ht="30" customHeight="1" x14ac:dyDescent="0.3">
      <c r="A218" s="398"/>
      <c r="B218" s="260" t="s">
        <v>298</v>
      </c>
      <c r="C218" s="607"/>
      <c r="D218" s="409"/>
      <c r="E218" s="410"/>
      <c r="F218" s="410"/>
      <c r="G218" s="411"/>
    </row>
    <row r="219" spans="1:7" ht="30" customHeight="1" thickBot="1" x14ac:dyDescent="0.35">
      <c r="A219" s="400"/>
      <c r="B219" s="276" t="s">
        <v>274</v>
      </c>
      <c r="C219" s="608"/>
      <c r="D219" s="412"/>
      <c r="E219" s="413"/>
      <c r="F219" s="414"/>
      <c r="G219" s="415"/>
    </row>
    <row r="220" spans="1:7" ht="30" customHeight="1" thickBot="1" x14ac:dyDescent="0.35">
      <c r="A220" s="223"/>
      <c r="B220" s="107"/>
      <c r="C220" s="224"/>
      <c r="D220" s="224"/>
      <c r="E220" s="224"/>
      <c r="F220" s="72"/>
      <c r="G220" s="71"/>
    </row>
    <row r="221" spans="1:7" ht="30" customHeight="1" x14ac:dyDescent="0.3">
      <c r="A221" s="616" t="s">
        <v>5</v>
      </c>
      <c r="B221" s="251" t="s">
        <v>297</v>
      </c>
      <c r="C221" s="606"/>
      <c r="D221" s="402"/>
      <c r="E221" s="403"/>
      <c r="F221" s="403"/>
      <c r="G221" s="404"/>
    </row>
    <row r="222" spans="1:7" ht="30" customHeight="1" x14ac:dyDescent="0.3">
      <c r="A222" s="617"/>
      <c r="B222" s="260" t="s">
        <v>274</v>
      </c>
      <c r="C222" s="607"/>
      <c r="D222" s="405"/>
      <c r="E222" s="406"/>
      <c r="F222" s="407"/>
      <c r="G222" s="408"/>
    </row>
    <row r="223" spans="1:7" ht="30" customHeight="1" x14ac:dyDescent="0.3">
      <c r="A223" s="617"/>
      <c r="B223" s="260" t="s">
        <v>289</v>
      </c>
      <c r="C223" s="607"/>
      <c r="D223" s="409"/>
      <c r="E223" s="410"/>
      <c r="F223" s="410"/>
      <c r="G223" s="411"/>
    </row>
    <row r="224" spans="1:7" ht="30" customHeight="1" x14ac:dyDescent="0.3">
      <c r="A224" s="617"/>
      <c r="B224" s="260" t="s">
        <v>274</v>
      </c>
      <c r="C224" s="607"/>
      <c r="D224" s="405"/>
      <c r="E224" s="406"/>
      <c r="F224" s="407"/>
      <c r="G224" s="408"/>
    </row>
    <row r="225" spans="1:7" ht="30" customHeight="1" x14ac:dyDescent="0.3">
      <c r="A225" s="617"/>
      <c r="B225" s="260" t="s">
        <v>298</v>
      </c>
      <c r="C225" s="607"/>
      <c r="D225" s="409"/>
      <c r="E225" s="410"/>
      <c r="F225" s="410"/>
      <c r="G225" s="411"/>
    </row>
    <row r="226" spans="1:7" ht="30" customHeight="1" thickBot="1" x14ac:dyDescent="0.35">
      <c r="A226" s="618"/>
      <c r="B226" s="276" t="s">
        <v>274</v>
      </c>
      <c r="C226" s="608"/>
      <c r="D226" s="412"/>
      <c r="E226" s="413"/>
      <c r="F226" s="414"/>
      <c r="G226" s="415"/>
    </row>
    <row r="227" spans="1:7" ht="17.25" customHeight="1" thickBot="1" x14ac:dyDescent="0.35">
      <c r="A227" s="27"/>
      <c r="B227" s="142"/>
      <c r="C227" s="600"/>
      <c r="D227" s="600"/>
      <c r="E227" s="600"/>
      <c r="F227" s="27"/>
    </row>
    <row r="228" spans="1:7" ht="22.5" customHeight="1" x14ac:dyDescent="0.3">
      <c r="A228" s="27"/>
      <c r="B228" s="142"/>
      <c r="C228" s="142"/>
      <c r="D228" s="609" t="s">
        <v>299</v>
      </c>
      <c r="E228" s="610"/>
      <c r="F228" s="27"/>
    </row>
    <row r="229" spans="1:7" ht="22.5" customHeight="1" x14ac:dyDescent="0.3">
      <c r="A229" s="27"/>
      <c r="B229" s="142"/>
      <c r="C229" s="142"/>
      <c r="D229" s="611"/>
      <c r="E229" s="612"/>
      <c r="F229" s="27"/>
    </row>
    <row r="230" spans="1:7" ht="22.5" customHeight="1" x14ac:dyDescent="0.3">
      <c r="A230" s="27"/>
      <c r="B230" s="142"/>
      <c r="C230" s="142"/>
      <c r="D230" s="611"/>
      <c r="E230" s="612"/>
      <c r="F230" s="27"/>
    </row>
    <row r="231" spans="1:7" ht="22.5" customHeight="1" x14ac:dyDescent="0.3">
      <c r="A231" s="27"/>
      <c r="B231" s="142"/>
      <c r="C231" s="615"/>
      <c r="D231" s="611"/>
      <c r="E231" s="612"/>
      <c r="F231" s="27"/>
    </row>
    <row r="232" spans="1:7" ht="22.5" customHeight="1" x14ac:dyDescent="0.3">
      <c r="A232" s="27"/>
      <c r="B232" s="142"/>
      <c r="C232" s="615"/>
      <c r="D232" s="611"/>
      <c r="E232" s="612"/>
      <c r="F232" s="27"/>
    </row>
    <row r="233" spans="1:7" ht="22.5" customHeight="1" x14ac:dyDescent="0.3">
      <c r="A233" s="27"/>
      <c r="B233" s="142"/>
      <c r="C233" s="142"/>
      <c r="D233" s="611"/>
      <c r="E233" s="612"/>
      <c r="F233" s="27"/>
    </row>
    <row r="234" spans="1:7" ht="22.5" customHeight="1" thickBot="1" x14ac:dyDescent="0.35">
      <c r="A234" s="27"/>
      <c r="B234" s="235"/>
      <c r="C234" s="28"/>
      <c r="D234" s="613"/>
      <c r="E234" s="614"/>
      <c r="F234" s="27"/>
    </row>
    <row r="235" spans="1:7" ht="22.5" customHeight="1" x14ac:dyDescent="0.3">
      <c r="A235" s="27"/>
      <c r="B235" s="235"/>
      <c r="C235" s="28"/>
      <c r="D235" s="28"/>
      <c r="E235" s="28"/>
      <c r="F235" s="27"/>
    </row>
    <row r="236" spans="1:7" ht="17.25" customHeight="1" x14ac:dyDescent="0.3">
      <c r="A236" s="27"/>
      <c r="B236" s="142"/>
      <c r="C236" s="615"/>
      <c r="D236" s="142"/>
      <c r="E236" s="142"/>
      <c r="F236" s="27"/>
    </row>
    <row r="237" spans="1:7" ht="17.25" customHeight="1" x14ac:dyDescent="0.3">
      <c r="A237" s="27"/>
      <c r="B237" s="142"/>
      <c r="C237" s="615"/>
      <c r="D237" s="142"/>
      <c r="E237" s="142"/>
      <c r="F237" s="27"/>
    </row>
    <row r="238" spans="1:7" ht="17.25" customHeight="1" x14ac:dyDescent="0.3">
      <c r="B238" s="157"/>
    </row>
    <row r="239" spans="1:7" ht="17.25" customHeight="1" x14ac:dyDescent="0.3">
      <c r="B239" s="157"/>
    </row>
    <row r="240" spans="1:7" ht="17.25" customHeight="1" x14ac:dyDescent="0.3">
      <c r="B240" s="157"/>
    </row>
    <row r="241" spans="2:2" ht="17.25" customHeight="1" x14ac:dyDescent="0.3">
      <c r="B241" s="157"/>
    </row>
    <row r="242" spans="2:2" ht="17.25" customHeight="1" x14ac:dyDescent="0.3">
      <c r="B242" s="236"/>
    </row>
    <row r="243" spans="2:2" ht="17.25" customHeight="1" x14ac:dyDescent="0.3">
      <c r="B243" s="173"/>
    </row>
    <row r="244" spans="2:2" ht="17.25" customHeight="1" x14ac:dyDescent="0.3">
      <c r="B244" s="173"/>
    </row>
    <row r="245" spans="2:2" ht="17.25" customHeight="1" x14ac:dyDescent="0.3">
      <c r="B245" s="173"/>
    </row>
    <row r="246" spans="2:2" ht="17.25" customHeight="1" x14ac:dyDescent="0.3">
      <c r="B246" s="173"/>
    </row>
    <row r="247" spans="2:2" ht="17.25" customHeight="1" x14ac:dyDescent="0.3">
      <c r="B247" s="173"/>
    </row>
  </sheetData>
  <sheetProtection password="CF7A" sheet="1" objects="1" scenarios="1"/>
  <mergeCells count="248">
    <mergeCell ref="C227:E227"/>
    <mergeCell ref="D228:E234"/>
    <mergeCell ref="C231:C232"/>
    <mergeCell ref="C236:C237"/>
    <mergeCell ref="A221:A226"/>
    <mergeCell ref="B221:C221"/>
    <mergeCell ref="D221:G221"/>
    <mergeCell ref="B222:C222"/>
    <mergeCell ref="D222:E222"/>
    <mergeCell ref="F222:G222"/>
    <mergeCell ref="B223:C223"/>
    <mergeCell ref="D223:G223"/>
    <mergeCell ref="B224:C224"/>
    <mergeCell ref="D224:E224"/>
    <mergeCell ref="F224:G224"/>
    <mergeCell ref="B225:C225"/>
    <mergeCell ref="D225:G225"/>
    <mergeCell ref="B226:C226"/>
    <mergeCell ref="D226:E226"/>
    <mergeCell ref="F226:G226"/>
    <mergeCell ref="B211:G211"/>
    <mergeCell ref="A213:G213"/>
    <mergeCell ref="A214:A219"/>
    <mergeCell ref="B214:C214"/>
    <mergeCell ref="D214:G214"/>
    <mergeCell ref="B215:C215"/>
    <mergeCell ref="D215:E215"/>
    <mergeCell ref="F215:G215"/>
    <mergeCell ref="B216:C216"/>
    <mergeCell ref="D216:G216"/>
    <mergeCell ref="B217:C217"/>
    <mergeCell ref="D217:E217"/>
    <mergeCell ref="F217:G217"/>
    <mergeCell ref="B218:C218"/>
    <mergeCell ref="D218:G218"/>
    <mergeCell ref="B219:C219"/>
    <mergeCell ref="D219:E219"/>
    <mergeCell ref="F219:G219"/>
    <mergeCell ref="B202:G202"/>
    <mergeCell ref="A203:G203"/>
    <mergeCell ref="B204:G204"/>
    <mergeCell ref="B205:G205"/>
    <mergeCell ref="A206:G206"/>
    <mergeCell ref="B207:G207"/>
    <mergeCell ref="B208:G208"/>
    <mergeCell ref="A209:G209"/>
    <mergeCell ref="B210:G210"/>
    <mergeCell ref="A193:F193"/>
    <mergeCell ref="A194:F194"/>
    <mergeCell ref="A195:G195"/>
    <mergeCell ref="B196:G196"/>
    <mergeCell ref="B197:G197"/>
    <mergeCell ref="B198:E198"/>
    <mergeCell ref="A199:G199"/>
    <mergeCell ref="A200:G200"/>
    <mergeCell ref="B201:G201"/>
    <mergeCell ref="C118:E118"/>
    <mergeCell ref="C119:E119"/>
    <mergeCell ref="C120:E120"/>
    <mergeCell ref="C121:E121"/>
    <mergeCell ref="A161:F161"/>
    <mergeCell ref="A162:G162"/>
    <mergeCell ref="B163:G163"/>
    <mergeCell ref="B164:G164"/>
    <mergeCell ref="A168:G168"/>
    <mergeCell ref="C158:E158"/>
    <mergeCell ref="C159:E159"/>
    <mergeCell ref="A160:F160"/>
    <mergeCell ref="C148:E148"/>
    <mergeCell ref="C149:E149"/>
    <mergeCell ref="C150:E150"/>
    <mergeCell ref="A140:A144"/>
    <mergeCell ref="C143:E143"/>
    <mergeCell ref="C144:E144"/>
    <mergeCell ref="A145:F145"/>
    <mergeCell ref="A146:E146"/>
    <mergeCell ref="A147:E147"/>
    <mergeCell ref="C156:E156"/>
    <mergeCell ref="C157:E157"/>
    <mergeCell ref="A148:A152"/>
    <mergeCell ref="C75:E75"/>
    <mergeCell ref="C76:E76"/>
    <mergeCell ref="C77:E77"/>
    <mergeCell ref="C78:E78"/>
    <mergeCell ref="A81:F81"/>
    <mergeCell ref="A82:F82"/>
    <mergeCell ref="A83:G83"/>
    <mergeCell ref="B84:G84"/>
    <mergeCell ref="B85:G85"/>
    <mergeCell ref="A106:F106"/>
    <mergeCell ref="A107:F107"/>
    <mergeCell ref="A108:G108"/>
    <mergeCell ref="A87:G87"/>
    <mergeCell ref="C92:E92"/>
    <mergeCell ref="C93:E93"/>
    <mergeCell ref="C94:E94"/>
    <mergeCell ref="C95:E95"/>
    <mergeCell ref="A91:E91"/>
    <mergeCell ref="C191:E191"/>
    <mergeCell ref="C192:E192"/>
    <mergeCell ref="A166:G166"/>
    <mergeCell ref="C171:E171"/>
    <mergeCell ref="C172:E172"/>
    <mergeCell ref="C173:E173"/>
    <mergeCell ref="A176:F176"/>
    <mergeCell ref="A177:F177"/>
    <mergeCell ref="A178:G178"/>
    <mergeCell ref="B179:G179"/>
    <mergeCell ref="B180:G180"/>
    <mergeCell ref="C188:E188"/>
    <mergeCell ref="C189:E189"/>
    <mergeCell ref="C190:E190"/>
    <mergeCell ref="A182:G182"/>
    <mergeCell ref="A184:G184"/>
    <mergeCell ref="A186:E186"/>
    <mergeCell ref="F186:F187"/>
    <mergeCell ref="G186:G187"/>
    <mergeCell ref="A187:E187"/>
    <mergeCell ref="A170:E170"/>
    <mergeCell ref="A171:A175"/>
    <mergeCell ref="C174:E174"/>
    <mergeCell ref="C175:E175"/>
    <mergeCell ref="C151:E151"/>
    <mergeCell ref="C152:E152"/>
    <mergeCell ref="A153:F153"/>
    <mergeCell ref="A154:E154"/>
    <mergeCell ref="A155:E155"/>
    <mergeCell ref="A156:A159"/>
    <mergeCell ref="A135:G135"/>
    <mergeCell ref="C140:E140"/>
    <mergeCell ref="C141:E141"/>
    <mergeCell ref="C142:E142"/>
    <mergeCell ref="A139:E139"/>
    <mergeCell ref="A127:A128"/>
    <mergeCell ref="C127:E127"/>
    <mergeCell ref="C128:E128"/>
    <mergeCell ref="A129:F129"/>
    <mergeCell ref="A130:F130"/>
    <mergeCell ref="A131:G131"/>
    <mergeCell ref="B132:G132"/>
    <mergeCell ref="B133:G133"/>
    <mergeCell ref="A137:G137"/>
    <mergeCell ref="A124:F124"/>
    <mergeCell ref="A125:E125"/>
    <mergeCell ref="A126:E126"/>
    <mergeCell ref="C101:E101"/>
    <mergeCell ref="C102:E102"/>
    <mergeCell ref="C103:E103"/>
    <mergeCell ref="A92:A97"/>
    <mergeCell ref="C96:E96"/>
    <mergeCell ref="C97:E97"/>
    <mergeCell ref="A98:F98"/>
    <mergeCell ref="A99:E99"/>
    <mergeCell ref="A100:E100"/>
    <mergeCell ref="A101:A105"/>
    <mergeCell ref="C104:E104"/>
    <mergeCell ref="C105:E105"/>
    <mergeCell ref="B109:G109"/>
    <mergeCell ref="B110:G110"/>
    <mergeCell ref="A114:G114"/>
    <mergeCell ref="A116:E116"/>
    <mergeCell ref="A117:A123"/>
    <mergeCell ref="C122:E122"/>
    <mergeCell ref="C123:E123"/>
    <mergeCell ref="A112:G112"/>
    <mergeCell ref="C117:E117"/>
    <mergeCell ref="A89:G89"/>
    <mergeCell ref="A60:G60"/>
    <mergeCell ref="C65:E65"/>
    <mergeCell ref="C66:E66"/>
    <mergeCell ref="C67:E67"/>
    <mergeCell ref="C68:E68"/>
    <mergeCell ref="C69:E69"/>
    <mergeCell ref="A52:F52"/>
    <mergeCell ref="A53:F53"/>
    <mergeCell ref="A54:G54"/>
    <mergeCell ref="B55:G55"/>
    <mergeCell ref="B56:G56"/>
    <mergeCell ref="A58:G58"/>
    <mergeCell ref="A62:G62"/>
    <mergeCell ref="A64:E64"/>
    <mergeCell ref="A65:A71"/>
    <mergeCell ref="C70:E70"/>
    <mergeCell ref="C71:E71"/>
    <mergeCell ref="A72:F72"/>
    <mergeCell ref="A73:E73"/>
    <mergeCell ref="A74:E74"/>
    <mergeCell ref="A75:A80"/>
    <mergeCell ref="C79:E79"/>
    <mergeCell ref="C80:E80"/>
    <mergeCell ref="A45:E45"/>
    <mergeCell ref="A46:A51"/>
    <mergeCell ref="C46:E46"/>
    <mergeCell ref="C47:E47"/>
    <mergeCell ref="C48:E48"/>
    <mergeCell ref="C49:E49"/>
    <mergeCell ref="C50:E50"/>
    <mergeCell ref="C51:E51"/>
    <mergeCell ref="C38:E38"/>
    <mergeCell ref="C39:E39"/>
    <mergeCell ref="C40:E40"/>
    <mergeCell ref="C41:E41"/>
    <mergeCell ref="C42:E42"/>
    <mergeCell ref="A43:F43"/>
    <mergeCell ref="A27:C27"/>
    <mergeCell ref="F27:G27"/>
    <mergeCell ref="A29:G29"/>
    <mergeCell ref="A31:G31"/>
    <mergeCell ref="A33:E33"/>
    <mergeCell ref="A34:A42"/>
    <mergeCell ref="C34:E34"/>
    <mergeCell ref="C35:E35"/>
    <mergeCell ref="C36:E36"/>
    <mergeCell ref="C37:E37"/>
    <mergeCell ref="A24:G24"/>
    <mergeCell ref="A25:G25"/>
    <mergeCell ref="A26:C26"/>
    <mergeCell ref="F26:G26"/>
    <mergeCell ref="A17:G17"/>
    <mergeCell ref="A18:G18"/>
    <mergeCell ref="A19:G19"/>
    <mergeCell ref="A20:C20"/>
    <mergeCell ref="F20:G20"/>
    <mergeCell ref="A21:C21"/>
    <mergeCell ref="F21:G21"/>
    <mergeCell ref="A22:C22"/>
    <mergeCell ref="F22:G22"/>
    <mergeCell ref="A23:G23"/>
    <mergeCell ref="A2:G2"/>
    <mergeCell ref="A4:G4"/>
    <mergeCell ref="A5:G5"/>
    <mergeCell ref="A6:G6"/>
    <mergeCell ref="A7:G7"/>
    <mergeCell ref="A8:C8"/>
    <mergeCell ref="F8:G8"/>
    <mergeCell ref="A12:G12"/>
    <mergeCell ref="A13:G13"/>
    <mergeCell ref="A14:G14"/>
    <mergeCell ref="A15:C15"/>
    <mergeCell ref="F15:G15"/>
    <mergeCell ref="A16:C16"/>
    <mergeCell ref="F16:G16"/>
    <mergeCell ref="A9:C9"/>
    <mergeCell ref="F9:G9"/>
    <mergeCell ref="A10:C10"/>
    <mergeCell ref="F10:G10"/>
    <mergeCell ref="A11:C11"/>
    <mergeCell ref="D11:G11"/>
  </mergeCells>
  <conditionalFormatting sqref="G194">
    <cfRule type="cellIs" dxfId="45" priority="65" operator="equal">
      <formula>"select only four items"</formula>
    </cfRule>
  </conditionalFormatting>
  <conditionalFormatting sqref="B34:E34 B35 F34:G42">
    <cfRule type="expression" dxfId="44" priority="64">
      <formula>$A34="X"</formula>
    </cfRule>
  </conditionalFormatting>
  <conditionalFormatting sqref="B36:B42 B46:B51 B65:B70 B75:B80 B92:B97 B101:B105 B117:B123 B127:B128 B140:B144 B148:B152 B156:B159 B171:B175">
    <cfRule type="expression" dxfId="43" priority="63">
      <formula>$A36="X"</formula>
    </cfRule>
  </conditionalFormatting>
  <conditionalFormatting sqref="F34:G42">
    <cfRule type="expression" priority="62">
      <formula>$A34=""</formula>
    </cfRule>
  </conditionalFormatting>
  <conditionalFormatting sqref="B71">
    <cfRule type="expression" dxfId="42" priority="59">
      <formula>$A71="X"</formula>
    </cfRule>
  </conditionalFormatting>
  <conditionalFormatting sqref="G52">
    <cfRule type="expression" dxfId="41" priority="57">
      <formula>#REF!="4 descriptors Selected"</formula>
    </cfRule>
    <cfRule type="expression" dxfId="40" priority="58">
      <formula>#REF!="Selected descriptors exceeds 4"</formula>
    </cfRule>
  </conditionalFormatting>
  <conditionalFormatting sqref="G72">
    <cfRule type="expression" dxfId="39" priority="55">
      <formula>#REF!="6 descriptors Selected in Performance Standard 2"</formula>
    </cfRule>
    <cfRule type="expression" dxfId="38" priority="56">
      <formula>#REF!="Selected descriptors exceeds 6"</formula>
    </cfRule>
  </conditionalFormatting>
  <conditionalFormatting sqref="G81">
    <cfRule type="expression" dxfId="37" priority="53">
      <formula>#REF!="6 descriptors Selected in Performance Standard 2"</formula>
    </cfRule>
    <cfRule type="expression" dxfId="36" priority="54">
      <formula>#REF!="Selected descriptors exceeds 6"</formula>
    </cfRule>
  </conditionalFormatting>
  <conditionalFormatting sqref="F46:G51">
    <cfRule type="expression" dxfId="35" priority="52">
      <formula>$A46="X"</formula>
    </cfRule>
  </conditionalFormatting>
  <conditionalFormatting sqref="F46:G51">
    <cfRule type="expression" priority="51">
      <formula>$A46=""</formula>
    </cfRule>
  </conditionalFormatting>
  <conditionalFormatting sqref="F65:G71">
    <cfRule type="expression" dxfId="34" priority="50">
      <formula>$A65="X"</formula>
    </cfRule>
  </conditionalFormatting>
  <conditionalFormatting sqref="F65:G71">
    <cfRule type="expression" priority="49">
      <formula>$A65=""</formula>
    </cfRule>
  </conditionalFormatting>
  <conditionalFormatting sqref="F75:G80">
    <cfRule type="expression" dxfId="33" priority="48">
      <formula>$A75="X"</formula>
    </cfRule>
  </conditionalFormatting>
  <conditionalFormatting sqref="F75:G80">
    <cfRule type="expression" priority="47">
      <formula>$A75=""</formula>
    </cfRule>
  </conditionalFormatting>
  <conditionalFormatting sqref="F92:G97">
    <cfRule type="expression" dxfId="32" priority="46">
      <formula>$A92="X"</formula>
    </cfRule>
  </conditionalFormatting>
  <conditionalFormatting sqref="F92:G97">
    <cfRule type="expression" priority="45">
      <formula>$A92=""</formula>
    </cfRule>
  </conditionalFormatting>
  <conditionalFormatting sqref="F101:G105">
    <cfRule type="expression" dxfId="31" priority="44">
      <formula>$A101="X"</formula>
    </cfRule>
  </conditionalFormatting>
  <conditionalFormatting sqref="F101:G105">
    <cfRule type="expression" priority="43">
      <formula>$A101=""</formula>
    </cfRule>
  </conditionalFormatting>
  <conditionalFormatting sqref="F117:G123">
    <cfRule type="expression" dxfId="30" priority="42">
      <formula>$A117="X"</formula>
    </cfRule>
  </conditionalFormatting>
  <conditionalFormatting sqref="F117:G123">
    <cfRule type="expression" priority="41">
      <formula>$A117=""</formula>
    </cfRule>
  </conditionalFormatting>
  <conditionalFormatting sqref="F127:G128">
    <cfRule type="expression" dxfId="29" priority="40">
      <formula>$A127="X"</formula>
    </cfRule>
  </conditionalFormatting>
  <conditionalFormatting sqref="F127:G128">
    <cfRule type="expression" priority="39">
      <formula>$A127=""</formula>
    </cfRule>
  </conditionalFormatting>
  <conditionalFormatting sqref="F140:G144">
    <cfRule type="expression" dxfId="28" priority="38">
      <formula>$A140="X"</formula>
    </cfRule>
  </conditionalFormatting>
  <conditionalFormatting sqref="F140:G144">
    <cfRule type="expression" priority="37">
      <formula>$A140=""</formula>
    </cfRule>
  </conditionalFormatting>
  <conditionalFormatting sqref="G148:G152">
    <cfRule type="expression" dxfId="27" priority="36">
      <formula>$A148="X"</formula>
    </cfRule>
  </conditionalFormatting>
  <conditionalFormatting sqref="G148:G152">
    <cfRule type="expression" priority="35">
      <formula>$A148=""</formula>
    </cfRule>
  </conditionalFormatting>
  <conditionalFormatting sqref="F156:G159">
    <cfRule type="expression" dxfId="26" priority="34">
      <formula>$A156="X"</formula>
    </cfRule>
  </conditionalFormatting>
  <conditionalFormatting sqref="F156:G159">
    <cfRule type="expression" priority="33">
      <formula>$A156=""</formula>
    </cfRule>
  </conditionalFormatting>
  <conditionalFormatting sqref="F171:G175">
    <cfRule type="expression" dxfId="25" priority="32">
      <formula>$A171="X"</formula>
    </cfRule>
  </conditionalFormatting>
  <conditionalFormatting sqref="F171:G175">
    <cfRule type="expression" priority="31">
      <formula>$A171=""</formula>
    </cfRule>
  </conditionalFormatting>
  <conditionalFormatting sqref="C35:E42">
    <cfRule type="expression" dxfId="24" priority="28">
      <formula>$A35="X"</formula>
    </cfRule>
  </conditionalFormatting>
  <conditionalFormatting sqref="C46:E51">
    <cfRule type="expression" dxfId="23" priority="27">
      <formula>$A46="X"</formula>
    </cfRule>
  </conditionalFormatting>
  <conditionalFormatting sqref="C65:E71">
    <cfRule type="expression" dxfId="22" priority="25">
      <formula>$A65="X"</formula>
    </cfRule>
  </conditionalFormatting>
  <conditionalFormatting sqref="C75:E80">
    <cfRule type="expression" dxfId="21" priority="24">
      <formula>$A75="X"</formula>
    </cfRule>
  </conditionalFormatting>
  <conditionalFormatting sqref="C92:E97">
    <cfRule type="expression" dxfId="20" priority="23">
      <formula>$A92="X"</formula>
    </cfRule>
  </conditionalFormatting>
  <conditionalFormatting sqref="C101:E105">
    <cfRule type="expression" dxfId="19" priority="22">
      <formula>$A101="X"</formula>
    </cfRule>
  </conditionalFormatting>
  <conditionalFormatting sqref="C117:E123">
    <cfRule type="expression" dxfId="18" priority="21">
      <formula>$A117="X"</formula>
    </cfRule>
  </conditionalFormatting>
  <conditionalFormatting sqref="C127:E128">
    <cfRule type="expression" dxfId="17" priority="20">
      <formula>$A127="X"</formula>
    </cfRule>
  </conditionalFormatting>
  <conditionalFormatting sqref="C140:E144">
    <cfRule type="expression" dxfId="16" priority="19">
      <formula>$A140="X"</formula>
    </cfRule>
  </conditionalFormatting>
  <conditionalFormatting sqref="C148:E152">
    <cfRule type="expression" dxfId="15" priority="18">
      <formula>$A148="X"</formula>
    </cfRule>
  </conditionalFormatting>
  <conditionalFormatting sqref="C156:E159">
    <cfRule type="expression" dxfId="14" priority="17">
      <formula>$A156="X"</formula>
    </cfRule>
  </conditionalFormatting>
  <conditionalFormatting sqref="C171:E175">
    <cfRule type="expression" dxfId="13" priority="16">
      <formula>$A171="X"</formula>
    </cfRule>
  </conditionalFormatting>
  <conditionalFormatting sqref="F148:F152">
    <cfRule type="expression" dxfId="12" priority="15">
      <formula>$A148="X"</formula>
    </cfRule>
  </conditionalFormatting>
  <conditionalFormatting sqref="F148:F152">
    <cfRule type="expression" priority="14">
      <formula>$A148=""</formula>
    </cfRule>
  </conditionalFormatting>
  <conditionalFormatting sqref="B189:B192 B188:C188">
    <cfRule type="expression" dxfId="11" priority="11">
      <formula>$A188="X"</formula>
    </cfRule>
  </conditionalFormatting>
  <conditionalFormatting sqref="A187">
    <cfRule type="cellIs" dxfId="10" priority="9" operator="equal">
      <formula>"Selected descriptors exceeds 4"</formula>
    </cfRule>
    <cfRule type="cellIs" dxfId="9" priority="10" operator="equal">
      <formula>"4 descriptors Selected"</formula>
    </cfRule>
  </conditionalFormatting>
  <conditionalFormatting sqref="F188:G192">
    <cfRule type="expression" dxfId="8" priority="8">
      <formula>$A188="X"</formula>
    </cfRule>
  </conditionalFormatting>
  <conditionalFormatting sqref="F188:G192">
    <cfRule type="expression" priority="7">
      <formula>$A188=""</formula>
    </cfRule>
  </conditionalFormatting>
  <conditionalFormatting sqref="A188:A192">
    <cfRule type="expression" dxfId="7" priority="12">
      <formula>AND($A188="",$G188&gt;0)</formula>
    </cfRule>
  </conditionalFormatting>
  <conditionalFormatting sqref="A188:A192">
    <cfRule type="expression" dxfId="6" priority="13">
      <formula>AND($A188="",$F188&gt;0)</formula>
    </cfRule>
  </conditionalFormatting>
  <conditionalFormatting sqref="C189:C192">
    <cfRule type="expression" dxfId="5" priority="6">
      <formula>$A189="X"</formula>
    </cfRule>
  </conditionalFormatting>
  <conditionalFormatting sqref="F188:G188">
    <cfRule type="expression" dxfId="4" priority="5">
      <formula>AND($A187="4 descriptors Selected",$A188="")</formula>
    </cfRule>
  </conditionalFormatting>
  <conditionalFormatting sqref="F189:G189">
    <cfRule type="expression" dxfId="3" priority="4">
      <formula>AND($A187="4 descriptors Selected",$A189="")</formula>
    </cfRule>
  </conditionalFormatting>
  <conditionalFormatting sqref="F190:G190">
    <cfRule type="expression" dxfId="2" priority="3">
      <formula>AND($A187="4 descriptors Selected",$A190="")</formula>
    </cfRule>
  </conditionalFormatting>
  <conditionalFormatting sqref="F191:G191">
    <cfRule type="expression" dxfId="1" priority="2">
      <formula>AND($A187="4 descriptors Selected",$A191="")</formula>
    </cfRule>
  </conditionalFormatting>
  <conditionalFormatting sqref="F192:G192">
    <cfRule type="expression" dxfId="0" priority="1">
      <formula>AND($A187="4 descriptors Selected",$A192="")</formula>
    </cfRule>
  </conditionalFormatting>
  <dataValidations count="2">
    <dataValidation type="list" allowBlank="1" showInputMessage="1" showErrorMessage="1" sqref="A188:A192">
      <formula1>"X,x"</formula1>
    </dataValidation>
    <dataValidation type="list" allowBlank="1" showInputMessage="1" showErrorMessage="1" promptTitle="Criteria " prompt="1=Unacceptable _x000a_2=Acceptable_x000a_3=Good_x000a_4=Outstanding" sqref="F34:G42 F46:G51 F65:G71 F75:G80 F92:G97 F101:G105 F117:G123 F127:G128 F140:G144 F148:G152 F156:G159 F171:G175 F188:G192">
      <formula1>"1,2,3,4"</formula1>
    </dataValidation>
  </dataValidations>
  <pageMargins left="0.7" right="0.7" top="0.75" bottom="0.75" header="0.3" footer="0.3"/>
  <pageSetup paperSize="9" scale="54" orientation="portrait" r:id="rId1"/>
  <headerFooter>
    <oddHeader>&amp;C&amp;G</oddHeader>
  </headerFooter>
  <rowBreaks count="5" manualBreakCount="5">
    <brk id="44" max="16383" man="1"/>
    <brk id="80" max="16383" man="1"/>
    <brk id="125" max="16383" man="1"/>
    <brk id="160" max="16383" man="1"/>
    <brk id="202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Self-Appraisal PL1</vt:lpstr>
      <vt:lpstr>Self-Appraisal PL2</vt:lpstr>
      <vt:lpstr>Self-Appraisal PL3</vt:lpstr>
      <vt:lpstr>Self-Appraisal PL4</vt:lpstr>
      <vt:lpstr>'Self-Appraisal PL1'!Print_Area</vt:lpstr>
      <vt:lpstr>'Self-Appraisal PL2'!Print_Area</vt:lpstr>
      <vt:lpstr>'Self-Appraisal PL3'!Print_Area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Pitso.M</dc:creator>
  <cp:lastModifiedBy>Thabang Nkuna</cp:lastModifiedBy>
  <cp:lastPrinted>2022-09-28T09:03:31Z</cp:lastPrinted>
  <dcterms:created xsi:type="dcterms:W3CDTF">2015-04-15T13:39:20Z</dcterms:created>
  <dcterms:modified xsi:type="dcterms:W3CDTF">2023-05-31T08:56:56Z</dcterms:modified>
</cp:coreProperties>
</file>